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FFCC4E9-5DCA-40D0-A43D-53C4AA682237}" xr6:coauthVersionLast="47" xr6:coauthVersionMax="47" xr10:uidLastSave="{00000000-0000-0000-0000-000000000000}"/>
  <bookViews>
    <workbookView xWindow="14385" yWindow="60" windowWidth="24015" windowHeight="14595" tabRatio="952" firstSheet="4"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 '!$A$1:$AV$27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AB68" i="10"/>
  <c r="C68" i="10" s="1"/>
  <c r="E68" i="10" s="1"/>
  <c r="F68" i="10" s="1"/>
  <c r="AB67" i="10"/>
  <c r="C67" i="10" s="1"/>
  <c r="E67" i="10" s="1"/>
  <c r="F67" i="10" s="1"/>
  <c r="AB66" i="10"/>
  <c r="C66" i="10" s="1"/>
  <c r="E66" i="10" s="1"/>
  <c r="F66" i="10" s="1"/>
  <c r="AB65" i="10"/>
  <c r="E65" i="10"/>
  <c r="F65" i="10" s="1"/>
  <c r="C65" i="10"/>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X55" i="10"/>
  <c r="T55" i="10"/>
  <c r="P55" i="10"/>
  <c r="AB55" i="10" s="1"/>
  <c r="C55" i="10" s="1"/>
  <c r="E55" i="10" s="1"/>
  <c r="F55" i="10" s="1"/>
  <c r="L55" i="10"/>
  <c r="H55" i="10"/>
  <c r="AB54" i="10"/>
  <c r="C54" i="10" s="1"/>
  <c r="E54" i="10" s="1"/>
  <c r="F54" i="10" s="1"/>
  <c r="X60" i="10"/>
  <c r="T60" i="10"/>
  <c r="P60" i="10"/>
  <c r="L60" i="10"/>
  <c r="AB52" i="10"/>
  <c r="C52" i="10" s="1"/>
  <c r="E52" i="10" s="1"/>
  <c r="F52" i="10" s="1"/>
  <c r="AB51" i="10"/>
  <c r="C51" i="10" s="1"/>
  <c r="E51" i="10" s="1"/>
  <c r="F51" i="10" s="1"/>
  <c r="L59" i="10"/>
  <c r="H59" i="10"/>
  <c r="AB59" i="10" s="1"/>
  <c r="C59" i="10" s="1"/>
  <c r="E59" i="10" s="1"/>
  <c r="F59" i="10" s="1"/>
  <c r="AB50" i="10"/>
  <c r="C50" i="10" s="1"/>
  <c r="E50" i="10" s="1"/>
  <c r="F50" i="10" s="1"/>
  <c r="T58" i="10"/>
  <c r="P58" i="10"/>
  <c r="L58" i="10"/>
  <c r="AB49" i="10"/>
  <c r="C49" i="10" s="1"/>
  <c r="E49" i="10" s="1"/>
  <c r="F49" i="10" s="1"/>
  <c r="X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G31" i="10"/>
  <c r="AB29" i="10"/>
  <c r="AB28" i="10"/>
  <c r="E28" i="10"/>
  <c r="X24" i="10"/>
  <c r="T24" i="10"/>
  <c r="P24" i="10"/>
  <c r="L24" i="10"/>
  <c r="AB27" i="10"/>
  <c r="G24" i="10"/>
  <c r="AB26" i="10"/>
  <c r="AB25" i="10"/>
  <c r="B21" i="12"/>
  <c r="D35" i="9"/>
  <c r="D32" i="9"/>
  <c r="AB26" i="13"/>
  <c r="X26" i="13"/>
  <c r="R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P31" i="10" l="1"/>
  <c r="AB24" i="10"/>
  <c r="C48" i="1" s="1"/>
  <c r="C30" i="10"/>
  <c r="X33" i="10"/>
  <c r="H56" i="10"/>
  <c r="AB56" i="10" s="1"/>
  <c r="C56" i="10" s="1"/>
  <c r="E56" i="10" s="1"/>
  <c r="F56" i="10" s="1"/>
  <c r="H60" i="10"/>
  <c r="AB60" i="10" s="1"/>
  <c r="C60" i="10" s="1"/>
  <c r="E60" i="10" s="1"/>
  <c r="F60" i="10" s="1"/>
  <c r="P32" i="10"/>
  <c r="H33" i="10"/>
  <c r="H24" i="10"/>
  <c r="H58" i="10"/>
  <c r="AB58" i="10" s="1"/>
  <c r="C58" i="10" s="1"/>
  <c r="E58" i="10" s="1"/>
  <c r="F58" i="10" s="1"/>
  <c r="E29" i="10"/>
  <c r="X32" i="10"/>
  <c r="E31" i="10"/>
  <c r="F31" i="10" s="1"/>
  <c r="B53" i="12"/>
  <c r="B52" i="12" s="1"/>
  <c r="B39" i="12"/>
  <c r="B55" i="12"/>
  <c r="B54" i="12" s="1"/>
  <c r="D39" i="9"/>
  <c r="D31" i="9"/>
  <c r="C24" i="10" l="1"/>
  <c r="L31" i="10"/>
  <c r="H34" i="10"/>
  <c r="P34" i="10"/>
  <c r="T31" i="10"/>
  <c r="X34" i="10"/>
  <c r="X31" i="10"/>
  <c r="T34" i="10"/>
  <c r="E32" i="10"/>
  <c r="F32" i="10" s="1"/>
  <c r="L32" i="10" s="1"/>
  <c r="T32" i="10"/>
  <c r="E33" i="10"/>
  <c r="H31" i="10"/>
  <c r="T33" i="10"/>
  <c r="P33" i="10"/>
  <c r="H32" i="10"/>
  <c r="B34" i="12"/>
  <c r="B29" i="12"/>
  <c r="B30" i="12" s="1"/>
  <c r="B49" i="12"/>
  <c r="B51" i="12" s="1"/>
  <c r="AB32" i="10" l="1"/>
  <c r="AB31" i="10"/>
  <c r="F24" i="10"/>
  <c r="E24" i="10"/>
  <c r="F33" i="10"/>
  <c r="L33" i="10" s="1"/>
  <c r="AB33" i="10" s="1"/>
  <c r="E34" i="10"/>
  <c r="F34" i="10" s="1"/>
  <c r="L34" i="10" s="1"/>
  <c r="AB34" i="10" s="1"/>
  <c r="AB30" i="10" l="1"/>
  <c r="C49" i="1" s="1"/>
</calcChain>
</file>

<file path=xl/sharedStrings.xml><?xml version="1.0" encoding="utf-8"?>
<sst xmlns="http://schemas.openxmlformats.org/spreadsheetml/2006/main" count="2108" uniqueCount="657">
  <si>
    <t>Приложение  № _____</t>
  </si>
  <si>
    <t>к приказу Минэнерго России</t>
  </si>
  <si>
    <t>от «__» _____ 201_ г. №___</t>
  </si>
  <si>
    <t>Год раскрытия информации: ___2025______ год</t>
  </si>
  <si>
    <t xml:space="preserve">Паспорт инвестиционного проекта </t>
  </si>
  <si>
    <r>
      <rPr>
        <b/>
        <sz val="9"/>
        <color rgb="FF000000"/>
        <rFont val="Times New Roman"/>
        <family val="1"/>
        <charset val="204"/>
      </rPr>
      <t xml:space="preserve">                                                                                              </t>
    </r>
    <r>
      <rPr>
        <b/>
        <sz val="14"/>
        <color rgb="FF000000"/>
        <rFont val="Times New Roman"/>
        <family val="1"/>
        <charset val="204"/>
      </rPr>
      <t>АО ССК</t>
    </r>
    <r>
      <rPr>
        <b/>
        <sz val="9"/>
        <color rgb="FF000000"/>
        <rFont val="Times New Roman"/>
        <family val="1"/>
        <charset val="204"/>
      </rPr>
      <t xml:space="preserve">                                                                                                                   </t>
    </r>
  </si>
  <si>
    <t xml:space="preserve">         (фирменное наименование субъекта электроэнергетики)</t>
  </si>
  <si>
    <t xml:space="preserve">                                                                                     P_0032                                                                                                                            </t>
  </si>
  <si>
    <t xml:space="preserve">         (идентификатор инвестиционного проекта)</t>
  </si>
  <si>
    <t>Реконструкция КЛ-0,4 кВ от ЗТП Сол 304/2х400 кВА до Администрации (2х0,257 км) г.о. Отрадный Самарская область</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</si>
  <si>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</si>
  <si>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</si>
  <si>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</si>
  <si>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</si>
  <si>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</si>
  <si>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</si>
  <si>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</si>
  <si>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1.2.2.1</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</si>
  <si>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</si>
  <si>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</si>
  <si>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</si>
  <si>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</si>
  <si>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Восточные электрические сети</t>
  </si>
  <si>
    <t>4</t>
  </si>
  <si>
    <t>Субъекты Российской Федерации, на территории которых реализуется проект</t>
  </si>
  <si>
    <t>Самарская область</t>
  </si>
  <si>
    <t>5</t>
  </si>
  <si>
    <t>Территории муниципальных образований, на территории которых реализуется инвестиционный проект</t>
  </si>
  <si>
    <t>городской округ Отрадный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</si>
  <si>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</si>
  <si>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</si>
  <si>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</si>
  <si>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</si>
  <si>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</si>
  <si>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</si>
  <si>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</si>
  <si>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</si>
  <si>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</si>
  <si>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</si>
  <si>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</si>
  <si>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</si>
  <si>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</si>
  <si>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</si>
  <si>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</si>
  <si>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</si>
  <si>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</si>
  <si>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</si>
  <si>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</si>
  <si>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</si>
  <si>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</si>
  <si>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</si>
  <si>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</si>
  <si>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Приказ № 125/1 от 15.05.2025</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</si>
  <si>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</si>
  <si>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</si>
  <si>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</si>
  <si>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</si>
  <si>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</si>
  <si>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</si>
  <si>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включен</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</si>
  <si>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</si>
  <si>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</si>
  <si>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</si>
  <si>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</si>
  <si>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</si>
  <si>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</si>
  <si>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</si>
  <si>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</si>
  <si>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</si>
  <si>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</si>
  <si>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</si>
  <si>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</si>
  <si>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</si>
  <si>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</si>
  <si>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</si>
  <si>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</si>
  <si>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__2025___ год</t>
  </si>
  <si>
    <t xml:space="preserve">                                                                                                         АО ССК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</si>
  <si>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</si>
  <si>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</si>
  <si>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</si>
  <si>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</si>
  <si>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</si>
  <si>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</si>
  <si>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</si>
  <si>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</si>
  <si>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</si>
  <si>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</si>
  <si>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</si>
  <si>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</si>
  <si>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</si>
  <si>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</si>
  <si>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</si>
  <si>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</si>
  <si>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</si>
  <si>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</si>
  <si>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</si>
  <si>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</si>
  <si>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</si>
  <si>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t>
  </si>
  <si>
    <t>Год раскрытия информации: ____2025_____ год</t>
  </si>
  <si>
    <t xml:space="preserve">                                                                                    АО ССК                                                                                                                                           </t>
  </si>
  <si>
    <t xml:space="preserve">                                                                                         P_0032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</si>
  <si>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</si>
  <si>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</si>
  <si>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</si>
  <si>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</si>
  <si>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</si>
  <si>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</si>
  <si>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</si>
  <si>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</si>
  <si>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</si>
  <si>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</si>
  <si>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</si>
  <si>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</si>
  <si>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</si>
  <si>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</si>
  <si>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</si>
  <si>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</si>
  <si>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</si>
  <si>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</si>
  <si>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</si>
  <si>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</si>
  <si>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</si>
  <si>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</si>
  <si>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</si>
  <si>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</si>
  <si>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</si>
  <si>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</si>
  <si>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</si>
  <si>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</si>
  <si>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</si>
  <si>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</si>
  <si>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_____2025____ год</t>
  </si>
  <si>
    <r>
      <rPr>
        <b/>
        <sz val="13"/>
        <color rgb="FF000000"/>
        <rFont val="Times New Roman"/>
        <family val="1"/>
        <charset val="204"/>
      </rPr>
      <t xml:space="preserve">                                                АО ССК  </t>
    </r>
    <r>
      <rPr>
        <b/>
        <sz val="9"/>
        <color rgb="FF000000"/>
        <rFont val="Times New Roman"/>
        <family val="1"/>
        <charset val="204"/>
      </rPr>
      <t xml:space="preserve">                                                                                                                                                               </t>
    </r>
  </si>
  <si>
    <t xml:space="preserve">                                                                                               P_0032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</si>
  <si>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</si>
  <si>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</si>
  <si>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</si>
  <si>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</si>
  <si>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</si>
  <si>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</si>
  <si>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</si>
  <si>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</si>
  <si>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</si>
  <si>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</si>
  <si>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</si>
  <si>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</si>
  <si>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</si>
  <si>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</si>
  <si>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КЛ 0.4кВ от ЗТП СОЛ 304/2x400 до РЩ 0.4кВ Отрадная 15 ( Администрация) </t>
  </si>
  <si>
    <t>0.4</t>
  </si>
  <si>
    <t>До 1980</t>
  </si>
  <si>
    <t>4х70</t>
  </si>
  <si>
    <t>4х120</t>
  </si>
  <si>
    <t>КЛ</t>
  </si>
  <si>
    <t>0.257</t>
  </si>
  <si>
    <t>2025</t>
  </si>
  <si>
    <t>0</t>
  </si>
  <si>
    <t>в земле, в лотках</t>
  </si>
  <si>
    <t>Акт ТО № бн от 16.12.2024</t>
  </si>
  <si>
    <t>Произвести замену КЛ</t>
  </si>
  <si>
    <t>Лист осмотра кабельных линий № б/н от 2021 г.</t>
  </si>
  <si>
    <t>Необходимо произвести реконструкцию КЛ: Низкое сопротивление изоляции;
Ненормативное кол-во муфт.</t>
  </si>
  <si>
    <r>
      <rPr>
        <b/>
        <sz val="9"/>
        <color rgb="FF000000"/>
        <rFont val="Times New Roman"/>
        <family val="1"/>
        <charset val="204"/>
      </rPr>
      <t xml:space="preserve">                                                               </t>
    </r>
    <r>
      <rPr>
        <b/>
        <sz val="13"/>
        <color rgb="FF000000"/>
        <rFont val="Times New Roman"/>
        <family val="1"/>
        <charset val="204"/>
      </rPr>
      <t>АО ССК</t>
    </r>
    <r>
      <rPr>
        <b/>
        <sz val="9"/>
        <color rgb="FF000000"/>
        <rFont val="Times New Roman"/>
        <family val="1"/>
        <charset val="204"/>
      </rPr>
      <t xml:space="preserve">                                                                                                                                                  </t>
    </r>
  </si>
  <si>
    <t xml:space="preserve">                                                                                              P_0032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</si>
  <si>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</si>
  <si>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</si>
  <si>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</si>
  <si>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Реконструкция КЛ-0,4 кВ от ЗТП Сол 304/2х400 кВА до Администрации (2х0,257 км)  для снижения потерь электроэнергии.</t>
  </si>
  <si>
    <t>Описание состава объектов ивнестиционной деятельности их количества и характеристик в отношении каждого такого объекта</t>
  </si>
  <si>
    <r>
      <rPr>
        <sz val="12"/>
        <color rgb="FF000000"/>
        <rFont val="Times New Roman"/>
        <family val="1"/>
      </rPr>
      <t xml:space="preserve"> </t>
    </r>
    <r>
      <rPr>
        <sz val="12"/>
        <color theme="1"/>
        <rFont val="Times New Roman"/>
        <family val="1"/>
      </rPr>
      <t xml:space="preserve">В составе проекта предусматривается реконструкция </t>
    </r>
    <r>
      <rPr>
        <sz val="12"/>
        <color rgb="FF000000"/>
        <rFont val="Times New Roman"/>
        <family val="1"/>
      </rPr>
      <t>КЛ 0.4кВ  2х0.257 км</t>
    </r>
  </si>
  <si>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</si>
  <si>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</si>
  <si>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</si>
  <si>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</si>
  <si>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</si>
  <si>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</si>
  <si>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</si>
  <si>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</si>
  <si>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Год раскрытия информации: _2025__ год</t>
  </si>
  <si>
    <t xml:space="preserve">                                                                                                                                                                            АО ССК                                                                                                                                                                                   </t>
  </si>
  <si>
    <t xml:space="preserve">                                                                                                                                                                                            P_0032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</si>
  <si>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</si>
  <si>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</si>
  <si>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</si>
  <si>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</si>
  <si>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</si>
  <si>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</si>
  <si>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</si>
  <si>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</si>
  <si>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</si>
  <si>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</si>
  <si>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</si>
  <si>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</si>
  <si>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</si>
  <si>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</si>
  <si>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</si>
  <si>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</si>
  <si>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</si>
  <si>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</si>
  <si>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</si>
  <si>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</si>
  <si>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</si>
  <si>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</si>
  <si>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</si>
  <si>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</si>
  <si>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</si>
  <si>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</si>
  <si>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</si>
  <si>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</si>
  <si>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</si>
  <si>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</si>
  <si>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</si>
  <si>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</si>
  <si>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</si>
  <si>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</si>
  <si>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</si>
  <si>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</si>
  <si>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</si>
  <si>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</si>
  <si>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</si>
  <si>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</si>
  <si>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</si>
  <si>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</si>
  <si>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</si>
  <si>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</si>
  <si>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</si>
  <si>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</si>
  <si>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</si>
  <si>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</si>
  <si>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</si>
  <si>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</si>
  <si>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</si>
  <si>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</si>
  <si>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</si>
  <si>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</si>
  <si>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</si>
  <si>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</si>
  <si>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</si>
  <si>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</si>
  <si>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</si>
  <si>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</si>
  <si>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</si>
  <si>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</si>
  <si>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</si>
  <si>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</si>
  <si>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</si>
  <si>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</si>
  <si>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</si>
  <si>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</si>
  <si>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</si>
  <si>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</si>
  <si>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</si>
  <si>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</si>
  <si>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</si>
  <si>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</si>
  <si>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</si>
  <si>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</si>
  <si>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</si>
  <si>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</si>
  <si>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</si>
  <si>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</si>
  <si>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</si>
  <si>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</si>
  <si>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</si>
  <si>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</si>
  <si>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 xml:space="preserve">                                                                                                         АО ССК                                                                                                        </t>
  </si>
  <si>
    <t xml:space="preserve">                                                                                                           P_0032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</si>
  <si>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</si>
  <si>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</si>
  <si>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</si>
  <si>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</si>
  <si>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</si>
  <si>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</si>
  <si>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</si>
  <si>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</si>
  <si>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</si>
  <si>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</si>
  <si>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</si>
  <si>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</si>
  <si>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</si>
  <si>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</si>
  <si>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</si>
  <si>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</si>
  <si>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</si>
  <si>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</si>
  <si>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Год раскрытия информации: _2025_ год</t>
  </si>
  <si>
    <t xml:space="preserve">                                                                                                        АО ССК                                                                                                         </t>
  </si>
  <si>
    <t xml:space="preserve">                                                                                                       P_0032                                                                                                          </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</si>
  <si>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</si>
  <si>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</si>
  <si>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</si>
  <si>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</si>
  <si>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</si>
  <si>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</si>
  <si>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</si>
  <si>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</si>
  <si>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</si>
  <si>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</si>
  <si>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</si>
  <si>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</si>
  <si>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</si>
  <si>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</si>
  <si>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</si>
  <si>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</si>
  <si>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</si>
  <si>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</si>
  <si>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</si>
  <si>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</si>
  <si>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</si>
  <si>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</si>
  <si>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</si>
  <si>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</si>
  <si>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</si>
  <si>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</si>
  <si>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</si>
  <si>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</si>
  <si>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</si>
  <si>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</si>
  <si>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</si>
  <si>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</si>
  <si>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</si>
  <si>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</si>
  <si>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</si>
  <si>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</si>
  <si>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</si>
  <si>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</si>
  <si>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</si>
  <si>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</si>
  <si>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</si>
  <si>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</si>
  <si>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</si>
  <si>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</si>
  <si>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</si>
  <si>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</si>
  <si>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</si>
  <si>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</si>
  <si>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</si>
  <si>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</si>
  <si>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</si>
  <si>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</si>
  <si>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</si>
  <si>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</si>
  <si>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</si>
  <si>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</si>
  <si>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</si>
  <si>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</si>
  <si>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</si>
  <si>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</si>
  <si>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</si>
  <si>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</si>
  <si>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</si>
  <si>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</si>
  <si>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</si>
  <si>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</si>
  <si>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</si>
  <si>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</si>
  <si>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P_0032                                                                                                     </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</si>
  <si>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</si>
  <si>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</si>
  <si>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</si>
  <si>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</si>
  <si>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</si>
  <si>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</si>
  <si>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</si>
  <si>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</si>
  <si>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</si>
  <si>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</si>
  <si>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</si>
  <si>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</si>
  <si>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</si>
  <si>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</si>
  <si>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</si>
  <si>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</si>
  <si>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</si>
  <si>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</si>
  <si>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</si>
  <si>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</si>
  <si>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</si>
  <si>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</si>
  <si>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</si>
  <si>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</si>
  <si>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</si>
  <si>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</si>
  <si>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</si>
  <si>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</si>
  <si>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</si>
  <si>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</si>
  <si>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</si>
  <si>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</si>
  <si>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</si>
  <si>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</si>
  <si>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</si>
  <si>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</si>
  <si>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</si>
  <si>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</si>
  <si>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</si>
  <si>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</si>
  <si>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</si>
  <si>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</si>
  <si>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</si>
  <si>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</si>
  <si>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</si>
  <si>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</si>
  <si>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</si>
  <si>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</si>
  <si>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</si>
  <si>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</si>
  <si>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</si>
  <si>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</si>
  <si>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</si>
  <si>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</si>
  <si>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</si>
  <si>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</si>
  <si>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</si>
  <si>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</si>
  <si>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</si>
  <si>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</si>
  <si>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</si>
  <si>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</si>
  <si>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</si>
  <si>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</si>
  <si>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</si>
  <si>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</si>
  <si>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</si>
  <si>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</si>
  <si>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</si>
  <si>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</si>
  <si>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</si>
  <si>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</si>
  <si>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</si>
  <si>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</si>
  <si>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</si>
  <si>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</si>
  <si>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</si>
  <si>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</si>
  <si>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</si>
  <si>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</si>
  <si>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</si>
  <si>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</si>
  <si>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</si>
  <si>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</si>
  <si>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</si>
  <si>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</si>
  <si>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</si>
  <si>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</si>
  <si>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</si>
  <si>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</si>
  <si>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</si>
  <si>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</si>
  <si>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</si>
  <si>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</si>
  <si>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</si>
  <si>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</si>
  <si>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</si>
  <si>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</si>
  <si>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</si>
  <si>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</si>
  <si>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</si>
  <si>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</si>
  <si>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</si>
  <si>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</si>
  <si>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</si>
  <si>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</si>
  <si>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</si>
  <si>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</si>
  <si>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</si>
  <si>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</si>
  <si>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</si>
  <si>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</si>
  <si>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</si>
  <si>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</si>
  <si>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</si>
  <si>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</si>
  <si>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</si>
  <si>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</si>
  <si>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</si>
  <si>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</si>
  <si>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</si>
  <si>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</si>
  <si>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</si>
  <si>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</si>
  <si>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</si>
  <si>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</si>
  <si>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</si>
  <si>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</si>
  <si>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</si>
  <si>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</si>
  <si>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</si>
  <si>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</si>
  <si>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</si>
  <si>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Год раскрытия информации: __2025__ год</t>
  </si>
  <si>
    <t xml:space="preserve">                                                                                                             АО ССК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</si>
  <si>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</si>
  <si>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</si>
  <si>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</si>
  <si>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</si>
  <si>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</si>
  <si>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</si>
  <si>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</si>
  <si>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</si>
  <si>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</si>
  <si>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</si>
  <si>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</si>
  <si>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</si>
  <si>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</si>
  <si>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</si>
  <si>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</si>
  <si>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</si>
  <si>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</si>
  <si>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</si>
  <si>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</si>
  <si>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</si>
  <si>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</si>
  <si>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</si>
  <si>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</si>
  <si>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</si>
  <si>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</si>
  <si>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</si>
  <si>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</si>
  <si>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</si>
  <si>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</si>
  <si>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</si>
  <si>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</si>
  <si>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</si>
  <si>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</si>
  <si>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</si>
  <si>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</si>
  <si>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</si>
  <si>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</si>
  <si>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</si>
  <si>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</si>
  <si>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</si>
  <si>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</si>
  <si>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</si>
  <si>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</si>
  <si>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</si>
  <si>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</si>
  <si>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</si>
  <si>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</si>
  <si>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</si>
  <si>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</si>
  <si>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</si>
  <si>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</si>
  <si>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</si>
  <si>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</si>
  <si>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</si>
  <si>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</si>
  <si>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</si>
  <si>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</si>
  <si>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</si>
  <si>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</si>
  <si>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</si>
  <si>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</si>
  <si>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</si>
  <si>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</si>
  <si>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</si>
  <si>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</si>
  <si>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</si>
  <si>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</si>
  <si>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</si>
  <si>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</si>
  <si>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</si>
  <si>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</si>
  <si>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</si>
  <si>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</si>
  <si>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</si>
  <si>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</si>
  <si>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</si>
  <si>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</si>
  <si>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</si>
  <si>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</si>
  <si>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</si>
  <si>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</si>
  <si>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</si>
  <si>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</si>
  <si>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</si>
  <si>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</si>
  <si>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</si>
  <si>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</si>
  <si>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</si>
  <si>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</si>
  <si>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</si>
  <si>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</si>
  <si>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</si>
  <si>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</si>
  <si>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</si>
  <si>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</si>
  <si>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</si>
  <si>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Выполнение проектно-изыскательских работ по объекту: "Реконструкция КЛ-0,4 кВ от ЗТП Сол 304/2х400 кВА до Администрации (2х0,257 км)" г.о. Отрадный Самарская область</t>
  </si>
  <si>
    <t>БДР</t>
  </si>
  <si>
    <t>Безальтеранативная закупка</t>
  </si>
  <si>
    <t>АО "Самара-ВЭМ"</t>
  </si>
  <si>
    <t>https://zakupki.gov.ru</t>
  </si>
  <si>
    <t>7.2.1.12.</t>
  </si>
  <si>
    <t>Выполнение строительно-монтажных работ по объекту: "Реконструкция КЛ-0,4 кВ от ЗТП Сол 304/2х400 кВА до Администрации (2х0,257 км)" г.о. Отрадный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</si>
  <si>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</si>
  <si>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</si>
  <si>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«СЕТЬЭНЕРГОМОНТАЖ»; №2</t>
  </si>
  <si>
    <t>2726,31
2753,57</t>
  </si>
  <si>
    <t>ООО «СЕТЬЭНЕРГОМОНТАЖ»</t>
  </si>
  <si>
    <t xml:space="preserve"> </t>
  </si>
  <si>
    <t>Год раскрытия информации: 2025 год</t>
  </si>
  <si>
    <t>Паспорт инвестиционного проекта</t>
  </si>
  <si>
    <t>АО "ССК"</t>
  </si>
  <si>
    <t>P_0032</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</si>
  <si>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</si>
  <si>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</si>
  <si>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</si>
  <si>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</si>
  <si>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</si>
  <si>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</si>
  <si>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</si>
  <si>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</si>
  <si>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</si>
  <si>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</si>
  <si>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</si>
  <si>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</si>
  <si>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</si>
  <si>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</si>
  <si>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</si>
  <si>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</si>
  <si>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</si>
  <si>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</si>
  <si>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</si>
  <si>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</si>
  <si>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</si>
  <si>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</si>
  <si>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</si>
  <si>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</si>
  <si>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</si>
  <si>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</si>
  <si>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</si>
  <si>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</si>
  <si>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</si>
  <si>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</si>
  <si>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</si>
  <si>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</si>
  <si>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</si>
  <si>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</si>
  <si>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 xml:space="preserve">0,257 км (0 км), </t>
  </si>
  <si>
    <t>Самарская область, г.о. Отрадный</t>
  </si>
  <si>
    <t>объем заключенного договора в ценах 2024 года с НДС, млн. руб.</t>
  </si>
  <si>
    <t>объем заключенного договора в ценах 2025 года с НДС, млн. руб.</t>
  </si>
  <si>
    <t>ООО "СЕТЬЭНЕРГОМОНТАЖ"</t>
  </si>
  <si>
    <t>договор на ПИР № 22531 от 13.05.2024 подрядчик АО "Самара-ВЭМ"</t>
  </si>
  <si>
    <t>договор на СМР № 1766 от 30.09.2025 подрядчик ООО "СЕТЬЭНЕРГОМОНТАЖ"</t>
  </si>
  <si>
    <t>13.05.2024</t>
  </si>
  <si>
    <t>30.09.2025</t>
  </si>
  <si>
    <t>Замена физически устаревшего оборудования, со сроком эксплуатации более 25 лет (низкое сопротивление изоляции; ненормативное кол-во муфт.).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</si>
  <si>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Замещение (обновление) электрической сети</t>
  </si>
  <si>
    <r>
      <t xml:space="preserve">Показатель замены линий электропередачи </t>
    </r>
    <r>
      <rPr>
        <sz val="12"/>
        <color rgb="FF000000"/>
        <rFont val="Times New Roman"/>
        <family val="1"/>
        <charset val="1"/>
      </rPr>
      <t xml:space="preserve">0.4 кВ (0.257км) </t>
    </r>
  </si>
  <si>
    <t>Акт о ТО № бн от 16.12.2024г. Лист осмотра КЛ № б/н от 2021г</t>
  </si>
  <si>
    <t xml:space="preserve">                                                                                                       P_0032                                                                                             </t>
  </si>
  <si>
    <t>1.1. Работы, услуги</t>
  </si>
  <si>
    <t>Работа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</si>
</sst>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89" x14ac:knownFonts="1">
    <font>
      <sz val="11"/>
      <color rgb="FF000000"/>
      <name val="Calibri"/>
      <family val="2"/>
      <charset val="204"/>
    </font>
    <font>
      <sz val="10"/>
      <name val="Arial"/>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sz val="11"/>
      <color rgb="FF000000"/>
      <name val="Times New Roman"/>
      <family val="1"/>
      <charset val="1"/>
    </font>
    <font>
      <sz val="12"/>
      <name val="Arial"/>
      <family val="2"/>
      <charset val="204"/>
    </font>
    <font>
      <sz val="12"/>
      <color rgb="FF000000"/>
      <name val="Arial"/>
      <family val="2"/>
      <charset val="204"/>
    </font>
    <font>
      <sz val="14"/>
      <name val="Times New Roman"/>
      <family val="1"/>
      <charset val="1"/>
    </font>
    <font>
      <b/>
      <sz val="12"/>
      <color rgb="FF000000"/>
      <name val="Arial"/>
      <family val="2"/>
      <charset val="204"/>
    </font>
    <font>
      <sz val="12"/>
      <color rgb="FF000000"/>
      <name val="Times New Roman"/>
      <family val="1"/>
      <charset val="1"/>
    </font>
    <font>
      <sz val="14"/>
      <name val="Times New Roman"/>
      <family val="1"/>
      <charset val="204"/>
    </font>
    <font>
      <b/>
      <sz val="12"/>
      <name val="Times New Roman"/>
      <family val="1"/>
      <charset val="204"/>
    </font>
    <font>
      <b/>
      <sz val="14"/>
      <color rgb="FF000000"/>
      <name val="Times New Roman"/>
      <family val="1"/>
      <charset val="204"/>
    </font>
    <font>
      <b/>
      <sz val="14"/>
      <color rgb="FF000000"/>
      <name val="Times New Roman"/>
      <family val="1"/>
      <charset val="1"/>
    </font>
    <font>
      <b/>
      <sz val="9"/>
      <color rgb="FF000000"/>
      <name val="Times New Roman"/>
      <family val="1"/>
      <charset val="204"/>
    </font>
    <font>
      <b/>
      <u/>
      <sz val="9"/>
      <color rgb="FF000000"/>
      <name val="Times New Roman"/>
      <family val="1"/>
      <charset val="204"/>
    </font>
    <font>
      <sz val="12"/>
      <color rgb="FF000000"/>
      <name val="Times New Roman"/>
      <family val="1"/>
      <charset val="204"/>
    </font>
    <font>
      <b/>
      <sz val="12"/>
      <color rgb="FF000000"/>
      <name val="Times New Roman"/>
      <family val="1"/>
      <charset val="204"/>
    </font>
    <font>
      <sz val="14"/>
      <color rgb="FF000000"/>
      <name val="Times New Roman"/>
      <family val="1"/>
      <charset val="204"/>
    </font>
    <font>
      <sz val="14"/>
      <color rgb="FF000000"/>
      <name val="Times New Roman"/>
      <family val="1"/>
      <charset val="1"/>
    </font>
    <font>
      <b/>
      <sz val="12"/>
      <color theme="1"/>
      <name val="Times New Roman"/>
      <family val="1"/>
      <charset val="1"/>
    </font>
    <font>
      <sz val="9"/>
      <color rgb="FF000000"/>
      <name val="Times New Roman"/>
      <family val="1"/>
      <charset val="204"/>
    </font>
    <font>
      <b/>
      <u/>
      <sz val="14"/>
      <color rgb="FF000000"/>
      <name val="Times New Roman"/>
      <family val="1"/>
      <charset val="204"/>
    </font>
    <font>
      <sz val="11"/>
      <color theme="1"/>
      <name val="Times New Roman"/>
      <family val="1"/>
    </font>
    <font>
      <sz val="13"/>
      <color rgb="FF000000"/>
      <name val="Times New Roman"/>
      <family val="1"/>
      <charset val="1"/>
    </font>
    <font>
      <b/>
      <sz val="11"/>
      <color rgb="FF000000"/>
      <name val="Times New Roman"/>
      <family val="1"/>
      <charset val="204"/>
    </font>
    <font>
      <sz val="12"/>
      <name val="Times New Roman"/>
      <family val="1"/>
      <charset val="1"/>
    </font>
    <font>
      <sz val="10"/>
      <name val="Times New Roman"/>
      <family val="1"/>
      <charset val="204"/>
    </font>
    <font>
      <sz val="10"/>
      <color rgb="FFFFFFFF"/>
      <name val="Times New Roman"/>
      <family val="1"/>
      <charset val="204"/>
    </font>
    <font>
      <b/>
      <sz val="13"/>
      <color rgb="FF000000"/>
      <name val="Times New Roman"/>
      <family val="1"/>
      <charset val="204"/>
    </font>
    <font>
      <sz val="12"/>
      <name val="Times New Roman"/>
      <family val="1"/>
    </font>
    <font>
      <sz val="12"/>
      <color theme="1"/>
      <name val="Times New Roman"/>
      <family val="1"/>
      <charset val="1"/>
    </font>
    <font>
      <sz val="12"/>
      <color theme="1"/>
      <name val="Times New Roman"/>
      <family val="1"/>
    </font>
    <font>
      <sz val="12"/>
      <color rgb="FF000000"/>
      <name val="Times New Roman"/>
      <family val="1"/>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8"/>
      <color theme="1"/>
      <name val="Times New Roman"/>
      <family val="1"/>
      <charset val="204"/>
    </font>
    <font>
      <u/>
      <sz val="11"/>
      <color theme="10"/>
      <name val="Arial"/>
      <family val="2"/>
      <scheme val="minor"/>
    </font>
    <font>
      <u/>
      <sz val="8"/>
      <color theme="10"/>
      <name val="Times New Roman"/>
      <family val="1"/>
      <charset val="204"/>
    </font>
    <font>
      <u/>
      <sz val="9"/>
      <color theme="10"/>
      <name val="Times New Roman"/>
      <family val="1"/>
      <charset val="204"/>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9">
    <xf numFmtId="0" fontId="0" fillId="0" borderId="0"/>
    <xf numFmtId="9" fontId="1" fillId="0" borderId="0" applyBorder="0" applyAlignment="0" applyProtection="0"/>
    <xf numFmtId="0" fontId="71" fillId="2" borderId="0" applyBorder="0" applyProtection="0"/>
    <xf numFmtId="0" fontId="71" fillId="3" borderId="0" applyBorder="0" applyProtection="0"/>
    <xf numFmtId="0" fontId="71" fillId="4" borderId="0" applyBorder="0" applyProtection="0"/>
    <xf numFmtId="0" fontId="71" fillId="5" borderId="0" applyBorder="0" applyProtection="0"/>
    <xf numFmtId="0" fontId="71" fillId="6" borderId="0" applyBorder="0" applyProtection="0"/>
    <xf numFmtId="0" fontId="71" fillId="7" borderId="0" applyBorder="0" applyProtection="0"/>
    <xf numFmtId="0" fontId="71" fillId="8" borderId="0" applyBorder="0" applyProtection="0"/>
    <xf numFmtId="0" fontId="71" fillId="9" borderId="0" applyBorder="0" applyProtection="0"/>
    <xf numFmtId="0" fontId="71" fillId="10" borderId="0" applyBorder="0" applyProtection="0"/>
    <xf numFmtId="0" fontId="71" fillId="5" borderId="0" applyBorder="0" applyProtection="0"/>
    <xf numFmtId="0" fontId="71" fillId="8" borderId="0" applyBorder="0" applyProtection="0"/>
    <xf numFmtId="0" fontId="71" fillId="11" borderId="0" applyBorder="0" applyProtection="0"/>
    <xf numFmtId="0" fontId="2" fillId="12" borderId="0" applyBorder="0" applyProtection="0"/>
    <xf numFmtId="0" fontId="2" fillId="9" borderId="0" applyBorder="0" applyProtection="0"/>
    <xf numFmtId="0" fontId="2" fillId="10" borderId="0" applyBorder="0" applyProtection="0"/>
    <xf numFmtId="0" fontId="2" fillId="13" borderId="0" applyBorder="0" applyProtection="0"/>
    <xf numFmtId="0" fontId="2" fillId="14" borderId="0" applyBorder="0" applyProtection="0"/>
    <xf numFmtId="0" fontId="2" fillId="15" borderId="0" applyBorder="0" applyProtection="0"/>
    <xf numFmtId="0" fontId="3" fillId="0" borderId="0"/>
    <xf numFmtId="0" fontId="2" fillId="16" borderId="0" applyBorder="0" applyProtection="0"/>
    <xf numFmtId="0" fontId="2" fillId="17" borderId="0" applyBorder="0" applyProtection="0"/>
    <xf numFmtId="0" fontId="2" fillId="18" borderId="0" applyBorder="0" applyProtection="0"/>
    <xf numFmtId="0" fontId="2" fillId="13" borderId="0" applyBorder="0" applyProtection="0"/>
    <xf numFmtId="0" fontId="2" fillId="14" borderId="0" applyBorder="0" applyProtection="0"/>
    <xf numFmtId="0" fontId="2" fillId="19" borderId="0" applyBorder="0" applyProtection="0"/>
    <xf numFmtId="0" fontId="4" fillId="7" borderId="1" applyProtection="0"/>
    <xf numFmtId="0" fontId="5" fillId="20" borderId="2" applyProtection="0"/>
    <xf numFmtId="0" fontId="6" fillId="20" borderId="1" applyProtection="0"/>
    <xf numFmtId="0" fontId="7" fillId="0" borderId="3" applyProtection="0"/>
    <xf numFmtId="0" fontId="8" fillId="0" borderId="4" applyProtection="0"/>
    <xf numFmtId="0" fontId="9" fillId="0" borderId="5" applyProtection="0"/>
    <xf numFmtId="0" fontId="9" fillId="0" borderId="0" applyBorder="0" applyProtection="0"/>
    <xf numFmtId="0" fontId="10" fillId="0" borderId="6" applyProtection="0"/>
    <xf numFmtId="0" fontId="11" fillId="21" borderId="7" applyProtection="0"/>
    <xf numFmtId="0" fontId="12" fillId="0" borderId="0" applyBorder="0" applyProtection="0"/>
    <xf numFmtId="0" fontId="13" fillId="22" borderId="0" applyBorder="0" applyProtection="0"/>
    <xf numFmtId="0" fontId="14" fillId="0" borderId="0"/>
    <xf numFmtId="0" fontId="15" fillId="0" borderId="0"/>
    <xf numFmtId="0" fontId="16" fillId="0" borderId="0"/>
    <xf numFmtId="0" fontId="15" fillId="0" borderId="0"/>
    <xf numFmtId="0" fontId="15" fillId="0" borderId="0"/>
    <xf numFmtId="0" fontId="14" fillId="0" borderId="0"/>
    <xf numFmtId="0" fontId="15" fillId="0" borderId="0"/>
    <xf numFmtId="0" fontId="17" fillId="0" borderId="0"/>
    <xf numFmtId="0" fontId="15" fillId="0" borderId="0"/>
    <xf numFmtId="0" fontId="17" fillId="0" borderId="0"/>
    <xf numFmtId="0" fontId="71" fillId="0" borderId="0"/>
    <xf numFmtId="0" fontId="71" fillId="0" borderId="0"/>
    <xf numFmtId="0" fontId="71" fillId="0" borderId="0"/>
    <xf numFmtId="0" fontId="71" fillId="0" borderId="0"/>
    <xf numFmtId="0" fontId="18" fillId="0" borderId="0"/>
    <xf numFmtId="0" fontId="71" fillId="0" borderId="0"/>
    <xf numFmtId="0" fontId="15" fillId="0" borderId="0"/>
    <xf numFmtId="0" fontId="19" fillId="3" borderId="0" applyBorder="0" applyProtection="0"/>
    <xf numFmtId="0" fontId="20" fillId="0" borderId="0" applyBorder="0" applyProtection="0"/>
    <xf numFmtId="0" fontId="71" fillId="23" borderId="8" applyProtection="0"/>
    <xf numFmtId="9" fontId="71" fillId="0" borderId="0" applyBorder="0" applyProtection="0"/>
    <xf numFmtId="9" fontId="71" fillId="0" borderId="0" applyBorder="0" applyProtection="0"/>
    <xf numFmtId="0" fontId="21" fillId="0" borderId="9" applyProtection="0"/>
    <xf numFmtId="0" fontId="14" fillId="0" borderId="0"/>
    <xf numFmtId="0" fontId="22" fillId="0" borderId="0" applyBorder="0" applyProtection="0"/>
    <xf numFmtId="164" fontId="71" fillId="0" borderId="0" applyBorder="0" applyProtection="0"/>
    <xf numFmtId="165" fontId="71" fillId="0" borderId="0" applyBorder="0" applyProtection="0"/>
    <xf numFmtId="166" fontId="71" fillId="0" borderId="0" applyBorder="0" applyProtection="0"/>
    <xf numFmtId="0" fontId="23" fillId="4" borderId="0" applyBorder="0" applyProtection="0"/>
    <xf numFmtId="0" fontId="73" fillId="0" borderId="0" applyNumberFormat="0" applyFill="0" applyBorder="0" applyAlignment="0" applyProtection="0"/>
    <xf numFmtId="0" fontId="76" fillId="0" borderId="0"/>
  </cellStyleXfs>
  <cellXfs count="303">
    <xf numFmtId="0" fontId="0" fillId="0" borderId="0" xfId="0"/>
    <xf numFmtId="0" fontId="37" fillId="0" borderId="10" xfId="52" applyFont="1" applyBorder="1" applyAlignment="1">
      <alignment horizontal="center" vertical="center" wrapText="1"/>
    </xf>
    <xf numFmtId="0" fontId="38" fillId="0" borderId="0" xfId="52" applyFont="1" applyAlignment="1">
      <alignment horizontal="center" vertical="center"/>
    </xf>
    <xf numFmtId="0" fontId="32" fillId="0" borderId="0" xfId="52" applyFont="1" applyAlignment="1">
      <alignment horizontal="center" vertical="center"/>
    </xf>
    <xf numFmtId="0" fontId="31" fillId="0" borderId="0" xfId="0" applyFont="1" applyAlignment="1">
      <alignment horizontal="center" vertical="center"/>
    </xf>
    <xf numFmtId="0" fontId="18" fillId="0" borderId="0" xfId="52"/>
    <xf numFmtId="0" fontId="24" fillId="0" borderId="0" xfId="52" applyFont="1"/>
    <xf numFmtId="0" fontId="25" fillId="0" borderId="0" xfId="52" applyFont="1"/>
    <xf numFmtId="0" fontId="26" fillId="0" borderId="0" xfId="52" applyFont="1"/>
    <xf numFmtId="0" fontId="27" fillId="0" borderId="0" xfId="41" applyFont="1" applyAlignment="1">
      <alignment horizontal="right" vertical="center"/>
    </xf>
    <xf numFmtId="0" fontId="27" fillId="0" borderId="0" xfId="41" applyFont="1" applyAlignment="1">
      <alignment horizontal="right"/>
    </xf>
    <xf numFmtId="0" fontId="28" fillId="0" borderId="0" xfId="52" applyFont="1" applyAlignment="1">
      <alignment horizontal="left" vertical="center"/>
    </xf>
    <xf numFmtId="0" fontId="29" fillId="0" borderId="0" xfId="52" applyFont="1"/>
    <xf numFmtId="0" fontId="30" fillId="0" borderId="0" xfId="41" applyFont="1" applyAlignment="1">
      <alignment horizontal="right"/>
    </xf>
    <xf numFmtId="0" fontId="31" fillId="0" borderId="0" xfId="0" applyFont="1"/>
    <xf numFmtId="0" fontId="32" fillId="0" borderId="0" xfId="52" applyFont="1" applyAlignment="1">
      <alignment vertical="center"/>
    </xf>
    <xf numFmtId="0" fontId="33" fillId="0" borderId="0" xfId="52" applyFont="1" applyAlignment="1">
      <alignment horizontal="center" vertical="center"/>
    </xf>
    <xf numFmtId="0" fontId="35" fillId="0" borderId="0" xfId="52" applyFont="1" applyAlignment="1">
      <alignment vertical="center"/>
    </xf>
    <xf numFmtId="0" fontId="36" fillId="0" borderId="0" xfId="52" applyFont="1" applyAlignment="1">
      <alignment vertical="center"/>
    </xf>
    <xf numFmtId="0" fontId="39" fillId="0" borderId="0" xfId="52" applyFont="1" applyAlignment="1">
      <alignment horizontal="center" vertical="center"/>
    </xf>
    <xf numFmtId="0" fontId="41" fillId="0" borderId="0" xfId="52" applyFont="1"/>
    <xf numFmtId="0" fontId="42" fillId="0" borderId="0" xfId="52" applyFont="1" applyAlignment="1">
      <alignment vertical="center"/>
    </xf>
    <xf numFmtId="0" fontId="29" fillId="0" borderId="0" xfId="52" applyFont="1" applyAlignment="1">
      <alignment vertical="center"/>
    </xf>
    <xf numFmtId="0" fontId="36" fillId="0" borderId="10" xfId="52" applyFont="1" applyBorder="1" applyAlignment="1">
      <alignment vertical="center" wrapText="1"/>
    </xf>
    <xf numFmtId="0" fontId="36" fillId="0" borderId="11" xfId="52" applyFont="1" applyBorder="1" applyAlignment="1">
      <alignment horizontal="center" vertical="center" wrapText="1"/>
    </xf>
    <xf numFmtId="0" fontId="29" fillId="0" borderId="10" xfId="52" applyFont="1" applyBorder="1" applyAlignment="1">
      <alignment horizontal="center" vertical="center" wrapText="1"/>
    </xf>
    <xf numFmtId="0" fontId="36" fillId="0" borderId="10" xfId="52" applyFont="1" applyBorder="1" applyAlignment="1">
      <alignment horizontal="center" vertical="center" wrapText="1"/>
    </xf>
    <xf numFmtId="49" fontId="36" fillId="0" borderId="10" xfId="52" applyNumberFormat="1" applyFont="1" applyBorder="1" applyAlignment="1">
      <alignment vertical="center"/>
    </xf>
    <xf numFmtId="0" fontId="36" fillId="0" borderId="11" xfId="52" applyFont="1" applyBorder="1" applyAlignment="1">
      <alignment horizontal="left" vertical="center" wrapText="1"/>
    </xf>
    <xf numFmtId="0" fontId="36" fillId="0" borderId="11" xfId="52" applyFont="1" applyBorder="1" applyAlignment="1">
      <alignment vertical="center" wrapText="1"/>
    </xf>
    <xf numFmtId="0" fontId="36" fillId="0" borderId="10" xfId="52" applyFont="1" applyBorder="1" applyAlignment="1">
      <alignment horizontal="left" vertical="center" wrapText="1"/>
    </xf>
    <xf numFmtId="0" fontId="36" fillId="24" borderId="0" xfId="52" applyFont="1" applyFill="1" applyAlignment="1">
      <alignment vertical="center"/>
    </xf>
    <xf numFmtId="0" fontId="38" fillId="24" borderId="0" xfId="52" applyFont="1" applyFill="1" applyAlignment="1">
      <alignment horizontal="center" vertical="center"/>
    </xf>
    <xf numFmtId="0" fontId="41" fillId="24" borderId="0" xfId="52" applyFont="1" applyFill="1"/>
    <xf numFmtId="0" fontId="43" fillId="0" borderId="10" xfId="52" applyFont="1" applyBorder="1" applyAlignment="1">
      <alignment horizontal="center" vertical="center" wrapText="1"/>
    </xf>
    <xf numFmtId="0" fontId="44" fillId="0" borderId="10" xfId="52" applyFont="1" applyBorder="1" applyAlignment="1">
      <alignment horizontal="center" vertical="center"/>
    </xf>
    <xf numFmtId="0" fontId="24" fillId="0" borderId="10" xfId="52" applyFont="1" applyBorder="1" applyAlignment="1">
      <alignment horizontal="center" vertical="center"/>
    </xf>
    <xf numFmtId="0" fontId="30" fillId="0" borderId="0" xfId="41" applyFont="1" applyAlignment="1">
      <alignment horizontal="right" vertical="center"/>
    </xf>
    <xf numFmtId="0" fontId="45" fillId="0" borderId="10" xfId="41" applyFont="1" applyBorder="1" applyAlignment="1">
      <alignment horizontal="center" vertical="center" wrapText="1"/>
    </xf>
    <xf numFmtId="0" fontId="37" fillId="0" borderId="11" xfId="52" applyFont="1" applyBorder="1" applyAlignment="1">
      <alignment horizontal="center" vertical="center" wrapText="1"/>
    </xf>
    <xf numFmtId="0" fontId="38" fillId="0" borderId="10" xfId="52" applyFont="1" applyBorder="1" applyAlignment="1">
      <alignment horizontal="center" vertical="center"/>
    </xf>
    <xf numFmtId="0" fontId="15" fillId="0" borderId="11" xfId="41" applyBorder="1" applyAlignment="1">
      <alignment vertical="center" wrapText="1"/>
    </xf>
    <xf numFmtId="0" fontId="10" fillId="0" borderId="10" xfId="52" applyFont="1" applyBorder="1" applyAlignment="1">
      <alignment horizontal="center" vertical="center"/>
    </xf>
    <xf numFmtId="0" fontId="10" fillId="0" borderId="11" xfId="52" applyFont="1" applyBorder="1" applyAlignment="1">
      <alignment horizontal="center" vertical="center"/>
    </xf>
    <xf numFmtId="0" fontId="18" fillId="0" borderId="10" xfId="52" applyBorder="1"/>
    <xf numFmtId="0" fontId="15" fillId="0" borderId="0" xfId="40" applyFont="1" applyAlignment="1">
      <alignment horizontal="left"/>
    </xf>
    <xf numFmtId="0" fontId="15" fillId="0" borderId="0" xfId="40" applyFont="1" applyAlignment="1">
      <alignment horizontal="left" vertical="center"/>
    </xf>
    <xf numFmtId="0" fontId="31" fillId="0" borderId="10" xfId="40" applyFont="1" applyBorder="1" applyAlignment="1">
      <alignment horizontal="center" vertical="center" wrapText="1"/>
    </xf>
    <xf numFmtId="0" fontId="31" fillId="0" borderId="13"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46" fillId="0" borderId="10" xfId="40" applyFont="1" applyBorder="1" applyAlignment="1">
      <alignment horizontal="center" vertical="center" wrapText="1"/>
    </xf>
    <xf numFmtId="0" fontId="47" fillId="0" borderId="0" xfId="40" applyFont="1" applyAlignment="1">
      <alignment horizontal="left"/>
    </xf>
    <xf numFmtId="0" fontId="48"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31" fillId="0" borderId="10" xfId="40" applyFont="1" applyBorder="1" applyAlignment="1">
      <alignment horizontal="center" vertical="top"/>
    </xf>
    <xf numFmtId="0" fontId="31" fillId="0" borderId="10" xfId="40" applyFont="1" applyBorder="1" applyAlignment="1">
      <alignment horizontal="left" vertical="center"/>
    </xf>
    <xf numFmtId="0" fontId="46" fillId="0" borderId="10" xfId="40" applyFont="1" applyBorder="1" applyAlignment="1">
      <alignment horizontal="left" vertical="center" wrapText="1" shrinkToFit="1"/>
    </xf>
    <xf numFmtId="0" fontId="46" fillId="0" borderId="10" xfId="40" applyFont="1" applyBorder="1" applyAlignment="1">
      <alignment horizontal="left" vertical="center" wrapText="1"/>
    </xf>
    <xf numFmtId="0" fontId="15" fillId="0" borderId="10" xfId="40" applyFont="1" applyBorder="1" applyAlignment="1">
      <alignment horizontal="center" vertical="center" wrapText="1"/>
    </xf>
    <xf numFmtId="0" fontId="15" fillId="0" borderId="10" xfId="40" applyFont="1" applyBorder="1" applyAlignment="1">
      <alignment horizontal="center" vertical="center"/>
    </xf>
    <xf numFmtId="49" fontId="15" fillId="0" borderId="10" xfId="40" applyNumberFormat="1" applyFont="1" applyBorder="1" applyAlignment="1">
      <alignment horizontal="center" vertical="center"/>
    </xf>
    <xf numFmtId="49" fontId="15" fillId="0" borderId="10" xfId="40" applyNumberFormat="1" applyFont="1" applyBorder="1" applyAlignment="1">
      <alignment horizontal="center" vertical="center" wrapText="1"/>
    </xf>
    <xf numFmtId="0" fontId="46" fillId="0" borderId="10" xfId="40" applyFont="1" applyBorder="1" applyAlignment="1">
      <alignment horizontal="center" vertical="center"/>
    </xf>
    <xf numFmtId="0" fontId="50" fillId="0" borderId="10" xfId="40" applyFont="1" applyBorder="1" applyAlignment="1">
      <alignment horizontal="center" vertical="center" wrapText="1"/>
    </xf>
    <xf numFmtId="0" fontId="50" fillId="0" borderId="10" xfId="40" applyFont="1" applyBorder="1" applyAlignment="1">
      <alignment horizontal="left" vertical="center" wrapText="1"/>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31" fillId="0" borderId="0" xfId="0" applyFont="1" applyAlignment="1">
      <alignment vertical="center"/>
    </xf>
    <xf numFmtId="0" fontId="51" fillId="0" borderId="10" xfId="52" applyFont="1" applyBorder="1" applyAlignment="1">
      <alignment horizontal="center" vertical="center" wrapText="1"/>
    </xf>
    <xf numFmtId="0" fontId="52" fillId="0" borderId="10" xfId="52" applyFont="1" applyBorder="1" applyAlignment="1">
      <alignment horizontal="center" vertical="center" wrapText="1"/>
    </xf>
    <xf numFmtId="0" fontId="53" fillId="0" borderId="10" xfId="52" applyFont="1" applyBorder="1" applyAlignment="1">
      <alignment horizontal="center" vertical="center" wrapText="1"/>
    </xf>
    <xf numFmtId="0" fontId="52" fillId="0" borderId="10" xfId="40" applyFont="1" applyBorder="1" applyAlignment="1">
      <alignment horizontal="center" vertical="center" wrapText="1"/>
    </xf>
    <xf numFmtId="0" fontId="38" fillId="0" borderId="0" xfId="52" applyFont="1" applyAlignment="1">
      <alignment vertical="center"/>
    </xf>
    <xf numFmtId="0" fontId="54" fillId="0" borderId="0" xfId="51" applyFont="1"/>
    <xf numFmtId="0" fontId="45" fillId="0" borderId="0" xfId="51" applyFont="1"/>
    <xf numFmtId="0" fontId="10" fillId="0" borderId="10" xfId="0" applyFont="1" applyBorder="1" applyAlignment="1">
      <alignment horizontal="center" vertical="center"/>
    </xf>
    <xf numFmtId="0" fontId="10" fillId="0" borderId="10" xfId="0" applyFont="1" applyBorder="1" applyAlignment="1">
      <alignment horizontal="center" vertical="center" wrapText="1"/>
    </xf>
    <xf numFmtId="0" fontId="10" fillId="0" borderId="14" xfId="0" applyFont="1" applyBorder="1" applyAlignment="1">
      <alignment horizontal="center" vertical="center" wrapText="1"/>
    </xf>
    <xf numFmtId="0" fontId="56" fillId="0" borderId="10" xfId="0" applyFont="1" applyBorder="1" applyAlignment="1">
      <alignment horizontal="center" vertical="center"/>
    </xf>
    <xf numFmtId="0" fontId="56" fillId="0" borderId="15" xfId="0" applyFont="1" applyBorder="1" applyAlignment="1">
      <alignment horizontal="center" vertical="center"/>
    </xf>
    <xf numFmtId="0" fontId="10" fillId="0" borderId="15" xfId="0" applyFont="1" applyBorder="1" applyAlignment="1">
      <alignment horizontal="center" vertical="center" wrapText="1"/>
    </xf>
    <xf numFmtId="0" fontId="0" fillId="0" borderId="10" xfId="0" applyBorder="1" applyAlignment="1">
      <alignment wrapText="1"/>
    </xf>
    <xf numFmtId="0" fontId="57"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10" fillId="0" borderId="0" xfId="0" applyFont="1"/>
    <xf numFmtId="0" fontId="37" fillId="0" borderId="10" xfId="52" applyFont="1" applyBorder="1" applyAlignment="1">
      <alignment horizontal="center" vertical="center"/>
    </xf>
    <xf numFmtId="0" fontId="32" fillId="0" borderId="10" xfId="52" applyFont="1" applyBorder="1" applyAlignment="1">
      <alignment horizontal="center" vertical="center"/>
    </xf>
    <xf numFmtId="0" fontId="71" fillId="0" borderId="0" xfId="53"/>
    <xf numFmtId="0" fontId="59" fillId="0" borderId="0" xfId="53" applyFont="1" applyAlignment="1">
      <alignment vertical="center" wrapText="1"/>
    </xf>
    <xf numFmtId="0" fontId="37" fillId="0" borderId="0" xfId="53" applyFont="1" applyAlignment="1">
      <alignment horizontal="center"/>
    </xf>
    <xf numFmtId="0" fontId="61" fillId="0" borderId="0" xfId="53" applyFont="1"/>
    <xf numFmtId="0" fontId="62" fillId="0" borderId="0" xfId="53" applyFont="1"/>
    <xf numFmtId="0" fontId="63" fillId="0" borderId="18" xfId="53" applyFont="1" applyBorder="1" applyAlignment="1">
      <alignment horizontal="center" vertical="center"/>
    </xf>
    <xf numFmtId="0" fontId="63" fillId="0" borderId="0" xfId="53" applyFont="1"/>
    <xf numFmtId="0" fontId="63" fillId="0" borderId="10" xfId="53" applyFont="1" applyBorder="1" applyAlignment="1">
      <alignment horizontal="center" vertical="center"/>
    </xf>
    <xf numFmtId="0" fontId="63" fillId="0" borderId="21" xfId="53" applyFont="1" applyBorder="1" applyAlignment="1">
      <alignment horizontal="center" vertical="center"/>
    </xf>
    <xf numFmtId="0" fontId="63" fillId="0" borderId="0" xfId="53" applyFont="1" applyAlignment="1">
      <alignment horizontal="center" vertical="center"/>
    </xf>
    <xf numFmtId="0" fontId="63" fillId="0" borderId="13" xfId="53" applyFont="1" applyBorder="1" applyAlignment="1">
      <alignment horizontal="center" vertical="center"/>
    </xf>
    <xf numFmtId="0" fontId="63" fillId="0" borderId="0" xfId="53" applyFont="1" applyAlignment="1">
      <alignment vertical="center"/>
    </xf>
    <xf numFmtId="0" fontId="60" fillId="0" borderId="13" xfId="53" applyFont="1" applyBorder="1" applyAlignment="1">
      <alignment horizontal="center" vertical="center"/>
    </xf>
    <xf numFmtId="0" fontId="64" fillId="0" borderId="0" xfId="53" applyFont="1"/>
    <xf numFmtId="0" fontId="60" fillId="0" borderId="10" xfId="53" applyFont="1" applyBorder="1" applyAlignment="1">
      <alignment horizontal="center" vertical="center"/>
    </xf>
    <xf numFmtId="0" fontId="60" fillId="0" borderId="23" xfId="53" applyFont="1" applyBorder="1" applyAlignment="1">
      <alignment vertical="center"/>
    </xf>
    <xf numFmtId="0" fontId="60" fillId="0" borderId="21" xfId="53" applyFont="1" applyBorder="1" applyAlignment="1">
      <alignment horizontal="center" vertical="center"/>
    </xf>
    <xf numFmtId="0" fontId="60" fillId="0" borderId="10" xfId="53" applyFont="1" applyBorder="1" applyAlignment="1">
      <alignment horizontal="center"/>
    </xf>
    <xf numFmtId="0" fontId="63" fillId="0" borderId="10" xfId="53" applyFont="1" applyBorder="1" applyAlignment="1">
      <alignment horizontal="center"/>
    </xf>
    <xf numFmtId="0" fontId="60" fillId="0" borderId="10" xfId="53" applyFont="1" applyBorder="1" applyAlignment="1">
      <alignment vertical="center"/>
    </xf>
    <xf numFmtId="0" fontId="60" fillId="0" borderId="21" xfId="53" applyFont="1" applyBorder="1" applyAlignment="1">
      <alignment vertical="center"/>
    </xf>
    <xf numFmtId="0" fontId="60" fillId="0" borderId="21" xfId="53" applyFont="1" applyBorder="1" applyAlignment="1">
      <alignment horizontal="center"/>
    </xf>
    <xf numFmtId="49" fontId="62" fillId="0" borderId="0" xfId="53" applyNumberFormat="1" applyFont="1"/>
    <xf numFmtId="49" fontId="63" fillId="0" borderId="0" xfId="53" applyNumberFormat="1" applyFont="1" applyAlignment="1">
      <alignment vertical="center"/>
    </xf>
    <xf numFmtId="49" fontId="62" fillId="0" borderId="0" xfId="53" applyNumberFormat="1" applyFont="1" applyAlignment="1">
      <alignment vertical="center"/>
    </xf>
    <xf numFmtId="0" fontId="71" fillId="0" borderId="0" xfId="53" applyAlignment="1">
      <alignment vertical="center"/>
    </xf>
    <xf numFmtId="0" fontId="15" fillId="0" borderId="0" xfId="41"/>
    <xf numFmtId="0" fontId="15" fillId="0" borderId="0" xfId="41" applyAlignment="1">
      <alignment horizontal="right"/>
    </xf>
    <xf numFmtId="0" fontId="37" fillId="0" borderId="10" xfId="51" applyFont="1" applyBorder="1" applyAlignment="1">
      <alignment horizontal="center" vertical="center" wrapText="1"/>
    </xf>
    <xf numFmtId="0" fontId="37" fillId="0" borderId="10" xfId="51" applyFont="1" applyBorder="1" applyAlignment="1">
      <alignment horizontal="center" vertical="center"/>
    </xf>
    <xf numFmtId="0" fontId="66" fillId="0" borderId="10" xfId="51" applyFont="1" applyBorder="1" applyAlignment="1">
      <alignment horizontal="center" vertical="center"/>
    </xf>
    <xf numFmtId="0" fontId="66" fillId="0" borderId="0" xfId="51" applyFont="1"/>
    <xf numFmtId="49" fontId="66" fillId="0" borderId="10" xfId="51" applyNumberFormat="1" applyFont="1" applyBorder="1" applyAlignment="1">
      <alignment horizontal="center" vertical="center"/>
    </xf>
    <xf numFmtId="14" fontId="66" fillId="0" borderId="10" xfId="51" applyNumberFormat="1" applyFont="1" applyBorder="1" applyAlignment="1">
      <alignment horizontal="center" vertical="center"/>
    </xf>
    <xf numFmtId="0" fontId="67" fillId="0" borderId="0" xfId="41" applyFont="1"/>
    <xf numFmtId="0" fontId="68" fillId="0" borderId="0" xfId="41" applyFont="1" applyAlignment="1">
      <alignment horizontal="center"/>
    </xf>
    <xf numFmtId="0" fontId="68" fillId="0" borderId="0" xfId="41" applyFont="1"/>
    <xf numFmtId="2" fontId="69" fillId="0" borderId="0" xfId="41" applyNumberFormat="1" applyFont="1" applyAlignment="1">
      <alignment horizontal="right" vertical="top" wrapText="1"/>
    </xf>
    <xf numFmtId="0" fontId="67" fillId="0" borderId="0" xfId="41" applyFont="1" applyAlignment="1">
      <alignment horizontal="right"/>
    </xf>
    <xf numFmtId="0" fontId="70" fillId="0" borderId="27" xfId="41" applyFont="1" applyBorder="1" applyAlignment="1">
      <alignment horizontal="justify"/>
    </xf>
    <xf numFmtId="0" fontId="70" fillId="0" borderId="27" xfId="41" applyFont="1" applyBorder="1" applyAlignment="1">
      <alignment vertical="top" wrapText="1"/>
    </xf>
    <xf numFmtId="0" fontId="70" fillId="0" borderId="29" xfId="41" applyFont="1" applyBorder="1" applyAlignment="1">
      <alignment vertical="top" wrapText="1"/>
    </xf>
    <xf numFmtId="0" fontId="70" fillId="0" borderId="29" xfId="41" applyFont="1" applyBorder="1" applyAlignment="1">
      <alignment horizontal="justify" vertical="top" wrapText="1"/>
    </xf>
    <xf numFmtId="0" fontId="67" fillId="0" borderId="27" xfId="41" applyFont="1" applyBorder="1" applyAlignment="1">
      <alignment horizontal="justify" vertical="top" wrapText="1"/>
    </xf>
    <xf numFmtId="0" fontId="70" fillId="0" borderId="27" xfId="41" applyFont="1" applyBorder="1" applyAlignment="1">
      <alignment horizontal="justify" vertical="top" wrapText="1"/>
    </xf>
    <xf numFmtId="0" fontId="70" fillId="0" borderId="28" xfId="41" applyFont="1" applyBorder="1" applyAlignment="1">
      <alignment vertical="top" wrapText="1"/>
    </xf>
    <xf numFmtId="0" fontId="67" fillId="0" borderId="28" xfId="41" applyFont="1" applyBorder="1" applyAlignment="1">
      <alignment vertical="top" wrapText="1"/>
    </xf>
    <xf numFmtId="0" fontId="67" fillId="0" borderId="32" xfId="41" applyFont="1" applyBorder="1" applyAlignment="1">
      <alignment vertical="top" wrapText="1"/>
    </xf>
    <xf numFmtId="0" fontId="67" fillId="0" borderId="27" xfId="41" applyFont="1" applyBorder="1" applyAlignment="1">
      <alignment vertical="top" wrapText="1"/>
    </xf>
    <xf numFmtId="0" fontId="70" fillId="0" borderId="28" xfId="41" applyFont="1" applyBorder="1" applyAlignment="1">
      <alignment horizontal="left" vertical="center" wrapText="1"/>
    </xf>
    <xf numFmtId="0" fontId="70" fillId="0" borderId="28" xfId="41" applyFont="1" applyBorder="1" applyAlignment="1">
      <alignment horizontal="center" vertical="center" wrapText="1"/>
    </xf>
    <xf numFmtId="0" fontId="67" fillId="0" borderId="29" xfId="41" applyFont="1" applyBorder="1"/>
    <xf numFmtId="1" fontId="70" fillId="0" borderId="0" xfId="41" applyNumberFormat="1" applyFont="1" applyAlignment="1">
      <alignment horizontal="left" vertical="top"/>
    </xf>
    <xf numFmtId="49" fontId="67" fillId="0" borderId="0" xfId="41" applyNumberFormat="1" applyFont="1" applyAlignment="1">
      <alignment horizontal="left" vertical="top" wrapText="1"/>
    </xf>
    <xf numFmtId="49" fontId="67" fillId="0" borderId="0" xfId="41" applyNumberFormat="1" applyFont="1" applyAlignment="1">
      <alignment horizontal="left" vertical="top"/>
    </xf>
    <xf numFmtId="0" fontId="67" fillId="0" borderId="0" xfId="41" applyFont="1" applyAlignment="1">
      <alignment horizontal="center" vertical="center"/>
    </xf>
    <xf numFmtId="0" fontId="54" fillId="0" borderId="10" xfId="51" applyFont="1" applyBorder="1"/>
    <xf numFmtId="0" fontId="66" fillId="0" borderId="10" xfId="51" applyFont="1" applyBorder="1" applyAlignment="1">
      <alignment horizontal="center" vertical="center" wrapText="1"/>
    </xf>
    <xf numFmtId="0" fontId="66" fillId="0" borderId="10" xfId="51" applyFont="1" applyBorder="1"/>
    <xf numFmtId="1" fontId="72" fillId="0" borderId="10" xfId="51" applyNumberFormat="1" applyFont="1" applyBorder="1" applyAlignment="1">
      <alignment horizontal="center" vertical="center" wrapText="1"/>
    </xf>
    <xf numFmtId="169" fontId="66" fillId="0" borderId="10" xfId="51" applyNumberFormat="1" applyFont="1" applyBorder="1" applyAlignment="1">
      <alignment horizontal="center" vertical="center"/>
    </xf>
    <xf numFmtId="49" fontId="74" fillId="0" borderId="10" xfId="67" applyNumberFormat="1" applyFont="1" applyBorder="1" applyAlignment="1">
      <alignment horizontal="center" vertical="center" wrapText="1"/>
    </xf>
    <xf numFmtId="0" fontId="66" fillId="0" borderId="10" xfId="0" applyFont="1" applyBorder="1" applyAlignment="1">
      <alignment horizontal="center" vertical="center"/>
    </xf>
    <xf numFmtId="1" fontId="66" fillId="0" borderId="15" xfId="51" applyNumberFormat="1" applyFont="1" applyBorder="1" applyAlignment="1">
      <alignment horizontal="center" vertical="center"/>
    </xf>
    <xf numFmtId="49" fontId="66" fillId="0" borderId="15" xfId="51" applyNumberFormat="1" applyFont="1" applyBorder="1" applyAlignment="1">
      <alignment horizontal="center" vertical="center"/>
    </xf>
    <xf numFmtId="49" fontId="66" fillId="0" borderId="15" xfId="51" applyNumberFormat="1" applyFont="1" applyBorder="1" applyAlignment="1">
      <alignment horizontal="center" vertical="center" wrapText="1"/>
    </xf>
    <xf numFmtId="168" fontId="66" fillId="0" borderId="15" xfId="51" applyNumberFormat="1" applyFont="1" applyBorder="1" applyAlignment="1">
      <alignment horizontal="center" vertical="center"/>
    </xf>
    <xf numFmtId="49" fontId="72" fillId="0" borderId="15" xfId="51" applyNumberFormat="1" applyFont="1" applyBorder="1" applyAlignment="1">
      <alignment horizontal="center" vertical="center" wrapText="1"/>
    </xf>
    <xf numFmtId="1" fontId="72" fillId="0" borderId="15" xfId="51" applyNumberFormat="1" applyFont="1" applyBorder="1" applyAlignment="1">
      <alignment horizontal="center" vertical="center" wrapText="1"/>
    </xf>
    <xf numFmtId="168" fontId="66" fillId="0" borderId="15" xfId="51" applyNumberFormat="1" applyFont="1" applyBorder="1" applyAlignment="1">
      <alignment horizontal="center" vertical="center" wrapText="1"/>
    </xf>
    <xf numFmtId="14" fontId="66" fillId="0" borderId="15" xfId="51" applyNumberFormat="1" applyFont="1" applyBorder="1" applyAlignment="1">
      <alignment horizontal="center" vertical="center"/>
    </xf>
    <xf numFmtId="169" fontId="66" fillId="0" borderId="0" xfId="51" applyNumberFormat="1" applyFont="1" applyAlignment="1">
      <alignment horizontal="center" vertical="center"/>
    </xf>
    <xf numFmtId="49" fontId="75" fillId="0" borderId="15" xfId="67" applyNumberFormat="1" applyFont="1" applyBorder="1" applyAlignment="1">
      <alignment horizontal="center" vertical="center" wrapText="1"/>
    </xf>
    <xf numFmtId="14" fontId="61" fillId="0" borderId="15" xfId="68" applyNumberFormat="1" applyFont="1" applyBorder="1" applyAlignment="1">
      <alignment horizontal="center" vertical="center" wrapText="1"/>
    </xf>
    <xf numFmtId="0" fontId="15" fillId="0" borderId="0" xfId="39" applyAlignment="1">
      <alignment horizontal="left"/>
    </xf>
    <xf numFmtId="0" fontId="77" fillId="0" borderId="0" xfId="39" applyFont="1" applyAlignment="1">
      <alignment horizontal="left"/>
    </xf>
    <xf numFmtId="0" fontId="77" fillId="0" borderId="0" xfId="39" applyFont="1" applyAlignment="1">
      <alignment horizontal="right"/>
    </xf>
    <xf numFmtId="0" fontId="15" fillId="0" borderId="0" xfId="39"/>
    <xf numFmtId="0" fontId="81" fillId="0" borderId="34" xfId="39" applyFont="1" applyBorder="1" applyAlignment="1">
      <alignment horizontal="center" vertical="center" wrapText="1"/>
    </xf>
    <xf numFmtId="0" fontId="81" fillId="0" borderId="34" xfId="39" applyFont="1" applyBorder="1" applyAlignment="1">
      <alignment horizontal="center" wrapText="1"/>
    </xf>
    <xf numFmtId="0" fontId="82" fillId="0" borderId="34" xfId="39" applyFont="1" applyBorder="1" applyAlignment="1">
      <alignment horizontal="center" vertical="center" wrapText="1"/>
    </xf>
    <xf numFmtId="0" fontId="82" fillId="0" borderId="34" xfId="39" applyFont="1" applyBorder="1" applyAlignment="1">
      <alignment horizontal="left" vertical="center" wrapText="1"/>
    </xf>
    <xf numFmtId="167" fontId="82" fillId="0" borderId="34" xfId="39" applyNumberFormat="1" applyFont="1" applyBorder="1" applyAlignment="1">
      <alignment horizontal="center" vertical="center" wrapText="1"/>
    </xf>
    <xf numFmtId="0" fontId="83" fillId="0" borderId="0" xfId="39" applyFont="1" applyAlignment="1">
      <alignment horizontal="left"/>
    </xf>
    <xf numFmtId="0" fontId="81" fillId="0" borderId="34" xfId="39" applyFont="1" applyBorder="1" applyAlignment="1">
      <alignment horizontal="left" vertical="center" wrapText="1"/>
    </xf>
    <xf numFmtId="167" fontId="81" fillId="0" borderId="34" xfId="39" applyNumberFormat="1" applyFont="1" applyBorder="1" applyAlignment="1">
      <alignment horizontal="center" vertical="center" wrapText="1"/>
    </xf>
    <xf numFmtId="49" fontId="82" fillId="0" borderId="34" xfId="39" applyNumberFormat="1" applyFont="1" applyBorder="1" applyAlignment="1">
      <alignment horizontal="center" vertical="center" wrapText="1"/>
    </xf>
    <xf numFmtId="0" fontId="85" fillId="0" borderId="0" xfId="52" applyFont="1" applyAlignment="1">
      <alignment vertical="center"/>
    </xf>
    <xf numFmtId="0" fontId="86" fillId="0" borderId="0" xfId="52" applyFont="1" applyAlignment="1">
      <alignment vertical="center"/>
    </xf>
    <xf numFmtId="0" fontId="87" fillId="0" borderId="0" xfId="52" applyFont="1" applyAlignment="1">
      <alignment vertical="center"/>
    </xf>
    <xf numFmtId="0" fontId="88" fillId="0" borderId="0" xfId="52" applyFont="1" applyAlignment="1">
      <alignment vertical="center"/>
    </xf>
    <xf numFmtId="0" fontId="67" fillId="0" borderId="27" xfId="41" applyFont="1" applyBorder="1" applyAlignment="1">
      <alignment horizontal="center" wrapText="1"/>
    </xf>
    <xf numFmtId="0" fontId="67" fillId="0" borderId="27" xfId="41" applyFont="1" applyBorder="1" applyAlignment="1">
      <alignment horizontal="center"/>
    </xf>
    <xf numFmtId="0" fontId="67" fillId="0" borderId="28" xfId="41" applyFont="1" applyBorder="1" applyAlignment="1">
      <alignment horizontal="center"/>
    </xf>
    <xf numFmtId="170" fontId="67" fillId="0" borderId="27" xfId="41" applyNumberFormat="1" applyFont="1" applyBorder="1" applyAlignment="1">
      <alignment horizontal="center"/>
    </xf>
    <xf numFmtId="0" fontId="67" fillId="0" borderId="27" xfId="41" applyFont="1" applyBorder="1" applyAlignment="1">
      <alignment horizontal="center" vertical="top" wrapText="1"/>
    </xf>
    <xf numFmtId="171" fontId="67" fillId="0" borderId="27" xfId="41" applyNumberFormat="1" applyFont="1" applyBorder="1" applyAlignment="1">
      <alignment horizontal="center" vertical="top" wrapText="1"/>
    </xf>
    <xf numFmtId="9" fontId="67" fillId="0" borderId="27" xfId="1" applyFont="1" applyBorder="1" applyAlignment="1">
      <alignment horizontal="center" vertical="top" wrapText="1"/>
    </xf>
    <xf numFmtId="172" fontId="67" fillId="0" borderId="27" xfId="41" applyNumberFormat="1" applyFont="1" applyBorder="1" applyAlignment="1">
      <alignment horizontal="center" vertical="top" wrapText="1"/>
    </xf>
    <xf numFmtId="173" fontId="67" fillId="0" borderId="27" xfId="41" applyNumberFormat="1" applyFont="1" applyBorder="1" applyAlignment="1">
      <alignment horizontal="center" vertical="top" wrapText="1"/>
    </xf>
    <xf numFmtId="9" fontId="78" fillId="0" borderId="34" xfId="1" applyFont="1" applyBorder="1" applyAlignment="1">
      <alignment horizontal="center" wrapText="1"/>
    </xf>
    <xf numFmtId="0" fontId="77" fillId="0" borderId="34" xfId="0" applyFont="1" applyBorder="1" applyAlignment="1">
      <alignment horizontal="center" wrapText="1"/>
    </xf>
    <xf numFmtId="9" fontId="77" fillId="0" borderId="34" xfId="1" applyFont="1" applyBorder="1" applyAlignment="1">
      <alignment horizontal="center" wrapText="1"/>
    </xf>
    <xf numFmtId="9" fontId="77" fillId="0" borderId="34" xfId="0" applyNumberFormat="1" applyFont="1" applyBorder="1" applyAlignment="1">
      <alignment horizontal="center" wrapText="1"/>
    </xf>
    <xf numFmtId="0" fontId="70" fillId="0" borderId="22" xfId="41" applyFont="1" applyBorder="1" applyAlignment="1">
      <alignment vertical="top" wrapText="1"/>
    </xf>
    <xf numFmtId="0" fontId="67" fillId="0" borderId="10" xfId="41" applyFont="1" applyBorder="1" applyAlignment="1">
      <alignment horizontal="center" vertical="top" wrapText="1"/>
    </xf>
    <xf numFmtId="0" fontId="67" fillId="0" borderId="24" xfId="41" applyFont="1" applyBorder="1" applyAlignment="1">
      <alignment vertical="top" wrapText="1"/>
    </xf>
    <xf numFmtId="0" fontId="67" fillId="0" borderId="29" xfId="41" applyFont="1" applyBorder="1" applyAlignment="1">
      <alignment horizontal="center" vertical="top" wrapText="1"/>
    </xf>
    <xf numFmtId="0" fontId="67" fillId="0" borderId="30" xfId="41" applyFont="1" applyBorder="1" applyAlignment="1">
      <alignment horizontal="center" vertical="top" wrapText="1"/>
    </xf>
    <xf numFmtId="0" fontId="67" fillId="0" borderId="28" xfId="41" applyFont="1" applyBorder="1" applyAlignment="1">
      <alignment horizontal="center" vertical="top" wrapText="1"/>
    </xf>
    <xf numFmtId="0" fontId="67" fillId="0" borderId="31" xfId="41" applyFont="1" applyBorder="1" applyAlignment="1">
      <alignment horizontal="center" vertical="top" wrapText="1"/>
    </xf>
    <xf numFmtId="0" fontId="77" fillId="0" borderId="34" xfId="39" applyFont="1" applyBorder="1" applyAlignment="1">
      <alignment horizontal="center" vertical="center" wrapText="1"/>
    </xf>
    <xf numFmtId="0" fontId="78" fillId="0" borderId="34" xfId="39" applyFont="1" applyBorder="1" applyAlignment="1">
      <alignment horizontal="left" wrapText="1"/>
    </xf>
    <xf numFmtId="0" fontId="77" fillId="0" borderId="34" xfId="39" applyFont="1" applyBorder="1" applyAlignment="1">
      <alignment horizontal="left" wrapText="1"/>
    </xf>
    <xf numFmtId="0" fontId="78" fillId="0" borderId="34" xfId="0" applyFont="1" applyBorder="1" applyAlignment="1">
      <alignment horizontal="center" vertical="center" wrapText="1"/>
    </xf>
    <xf numFmtId="0" fontId="78" fillId="0" borderId="34" xfId="39" applyFont="1" applyBorder="1" applyAlignment="1">
      <alignment horizontal="center" vertical="center" wrapText="1"/>
    </xf>
    <xf numFmtId="0" fontId="78" fillId="0" borderId="0" xfId="39" applyFont="1" applyAlignment="1">
      <alignment horizontal="left"/>
    </xf>
    <xf numFmtId="0" fontId="77" fillId="0" borderId="34" xfId="0" applyFont="1" applyBorder="1" applyAlignment="1">
      <alignment horizontal="center" vertical="center" wrapText="1"/>
    </xf>
    <xf numFmtId="14" fontId="77" fillId="0" borderId="34" xfId="0" applyNumberFormat="1" applyFont="1" applyBorder="1" applyAlignment="1">
      <alignment horizontal="center" vertical="center" wrapText="1"/>
    </xf>
    <xf numFmtId="0" fontId="24" fillId="0" borderId="0" xfId="52" applyFont="1" applyAlignment="1">
      <alignment horizontal="center" vertical="center"/>
    </xf>
    <xf numFmtId="0" fontId="31" fillId="0" borderId="0" xfId="0" applyFont="1" applyAlignment="1">
      <alignment horizontal="center" vertical="center"/>
    </xf>
    <xf numFmtId="0" fontId="32" fillId="0" borderId="0" xfId="52" applyFont="1" applyAlignment="1">
      <alignment horizontal="center" vertical="center"/>
    </xf>
    <xf numFmtId="0" fontId="34" fillId="0" borderId="0" xfId="52" applyFont="1" applyAlignment="1">
      <alignment horizontal="center" vertical="center"/>
    </xf>
    <xf numFmtId="0" fontId="36" fillId="0" borderId="0" xfId="52" applyFont="1" applyAlignment="1">
      <alignment horizontal="center" vertical="center"/>
    </xf>
    <xf numFmtId="0" fontId="37" fillId="0" borderId="0" xfId="52" applyFont="1" applyAlignment="1">
      <alignment horizontal="center" vertical="center"/>
    </xf>
    <xf numFmtId="49" fontId="36" fillId="0" borderId="10" xfId="52" applyNumberFormat="1" applyFont="1" applyBorder="1" applyAlignment="1">
      <alignment horizontal="center" vertical="center"/>
    </xf>
    <xf numFmtId="0" fontId="40" fillId="0" borderId="0" xfId="52" applyFont="1" applyAlignment="1">
      <alignment horizontal="center" vertical="center"/>
    </xf>
    <xf numFmtId="0" fontId="42" fillId="0" borderId="0" xfId="52" applyFont="1" applyAlignment="1">
      <alignment horizontal="center" vertical="center" wrapText="1"/>
    </xf>
    <xf numFmtId="0" fontId="38" fillId="0" borderId="0" xfId="52" applyFont="1" applyAlignment="1">
      <alignment horizontal="center" vertical="center"/>
    </xf>
    <xf numFmtId="0" fontId="36" fillId="0" borderId="12" xfId="52" applyFont="1" applyBorder="1" applyAlignment="1">
      <alignment vertical="center"/>
    </xf>
    <xf numFmtId="0" fontId="37" fillId="0" borderId="10" xfId="52" applyFont="1" applyBorder="1" applyAlignment="1">
      <alignment horizontal="center" vertical="center" wrapText="1"/>
    </xf>
    <xf numFmtId="0" fontId="32" fillId="0" borderId="10" xfId="52" applyFont="1" applyBorder="1" applyAlignment="1">
      <alignment horizontal="center" vertical="center" wrapText="1"/>
    </xf>
    <xf numFmtId="0" fontId="31" fillId="0" borderId="11" xfId="40" applyFont="1" applyBorder="1" applyAlignment="1">
      <alignment horizontal="center" vertical="center" wrapText="1"/>
    </xf>
    <xf numFmtId="49" fontId="15" fillId="0" borderId="0" xfId="40" applyNumberFormat="1" applyFont="1" applyAlignment="1">
      <alignment horizontal="left" vertical="top"/>
    </xf>
    <xf numFmtId="0" fontId="42" fillId="0" borderId="0" xfId="52" applyFont="1" applyAlignment="1">
      <alignment horizontal="center" vertical="center"/>
    </xf>
    <xf numFmtId="0" fontId="15" fillId="0" borderId="12" xfId="40" applyFont="1" applyBorder="1" applyAlignment="1">
      <alignment horizontal="left" vertical="center"/>
    </xf>
    <xf numFmtId="0" fontId="31" fillId="0" borderId="10" xfId="40" applyFont="1" applyBorder="1" applyAlignment="1">
      <alignment horizontal="center" vertical="center"/>
    </xf>
    <xf numFmtId="0" fontId="31" fillId="0" borderId="10" xfId="40" applyFont="1" applyBorder="1" applyAlignment="1">
      <alignment horizontal="center" vertical="center" wrapText="1"/>
    </xf>
    <xf numFmtId="0" fontId="49" fillId="0" borderId="0" xfId="52" applyFont="1" applyAlignment="1">
      <alignment horizontal="center" vertical="center"/>
    </xf>
    <xf numFmtId="0" fontId="54" fillId="0" borderId="0" xfId="51" applyFont="1" applyAlignment="1">
      <alignment horizontal="center"/>
    </xf>
    <xf numFmtId="0" fontId="45" fillId="0" borderId="0" xfId="51" applyFont="1" applyAlignment="1">
      <alignment horizontal="center"/>
    </xf>
    <xf numFmtId="0" fontId="10" fillId="0" borderId="10" xfId="0" applyFont="1" applyBorder="1" applyAlignment="1">
      <alignment horizontal="center" vertical="center"/>
    </xf>
    <xf numFmtId="0" fontId="32" fillId="0" borderId="0" xfId="52" applyFont="1" applyAlignment="1">
      <alignment horizontal="center" vertical="center" wrapText="1"/>
    </xf>
    <xf numFmtId="0" fontId="60" fillId="0" borderId="16" xfId="53" applyFont="1" applyBorder="1" applyAlignment="1">
      <alignment horizontal="center" vertical="center"/>
    </xf>
    <xf numFmtId="0" fontId="63" fillId="0" borderId="17" xfId="53" applyFont="1" applyBorder="1" applyAlignment="1">
      <alignment vertical="center"/>
    </xf>
    <xf numFmtId="0" fontId="63" fillId="0" borderId="18" xfId="53" applyFont="1" applyBorder="1" applyAlignment="1">
      <alignment horizontal="center" vertical="center"/>
    </xf>
    <xf numFmtId="0" fontId="60" fillId="0" borderId="12" xfId="53" applyFont="1" applyBorder="1" applyAlignment="1">
      <alignment horizontal="center"/>
    </xf>
    <xf numFmtId="0" fontId="63" fillId="0" borderId="0" xfId="53" applyFont="1"/>
    <xf numFmtId="0" fontId="63" fillId="0" borderId="19" xfId="53" applyFont="1" applyBorder="1" applyAlignment="1">
      <alignment vertical="center"/>
    </xf>
    <xf numFmtId="0" fontId="63" fillId="0" borderId="10" xfId="53" applyFont="1" applyBorder="1" applyAlignment="1">
      <alignment horizontal="center" vertical="center"/>
    </xf>
    <xf numFmtId="0" fontId="63" fillId="0" borderId="20" xfId="53" applyFont="1" applyBorder="1" applyAlignment="1">
      <alignment vertical="center"/>
    </xf>
    <xf numFmtId="0" fontId="63" fillId="0" borderId="21" xfId="53" applyFont="1" applyBorder="1" applyAlignment="1">
      <alignment horizontal="center" vertical="center"/>
    </xf>
    <xf numFmtId="0" fontId="63" fillId="0" borderId="10" xfId="53" applyFont="1" applyBorder="1" applyAlignment="1">
      <alignment horizontal="center" vertical="center" wrapText="1"/>
    </xf>
    <xf numFmtId="0" fontId="63" fillId="0" borderId="22" xfId="53" applyFont="1" applyBorder="1" applyAlignment="1">
      <alignment vertical="center"/>
    </xf>
    <xf numFmtId="0" fontId="63" fillId="0" borderId="13" xfId="53" applyFont="1" applyBorder="1" applyAlignment="1">
      <alignment horizontal="center" vertical="center"/>
    </xf>
    <xf numFmtId="0" fontId="63" fillId="0" borderId="23" xfId="53" applyFont="1" applyBorder="1" applyAlignment="1">
      <alignment vertical="center"/>
    </xf>
    <xf numFmtId="0" fontId="63" fillId="0" borderId="24" xfId="53" applyFont="1" applyBorder="1" applyAlignment="1">
      <alignment vertical="center"/>
    </xf>
    <xf numFmtId="0" fontId="63" fillId="0" borderId="25" xfId="53" applyFont="1" applyBorder="1" applyAlignment="1">
      <alignment horizontal="center" vertical="center"/>
    </xf>
    <xf numFmtId="0" fontId="63" fillId="0" borderId="17" xfId="53" applyFont="1" applyBorder="1" applyAlignment="1">
      <alignment horizontal="left" vertical="center"/>
    </xf>
    <xf numFmtId="0" fontId="60" fillId="0" borderId="17" xfId="53" applyFont="1" applyBorder="1" applyAlignment="1">
      <alignment horizontal="left" vertical="center"/>
    </xf>
    <xf numFmtId="0" fontId="63" fillId="0" borderId="26" xfId="53" applyFont="1" applyBorder="1" applyAlignment="1">
      <alignment vertical="center"/>
    </xf>
    <xf numFmtId="0" fontId="60" fillId="0" borderId="26" xfId="53" applyFont="1" applyBorder="1" applyAlignment="1">
      <alignment vertical="center"/>
    </xf>
    <xf numFmtId="0" fontId="60" fillId="0" borderId="13" xfId="53" applyFont="1" applyBorder="1" applyAlignment="1">
      <alignment horizontal="center" vertical="center"/>
    </xf>
    <xf numFmtId="0" fontId="60" fillId="0" borderId="19" xfId="53" applyFont="1" applyBorder="1" applyAlignment="1">
      <alignment vertical="center" wrapText="1"/>
    </xf>
    <xf numFmtId="0" fontId="60" fillId="0" borderId="10" xfId="53" applyFont="1" applyBorder="1" applyAlignment="1">
      <alignment horizontal="center" vertical="center"/>
    </xf>
    <xf numFmtId="0" fontId="60" fillId="0" borderId="19" xfId="53" applyFont="1" applyBorder="1" applyAlignment="1">
      <alignment vertical="center"/>
    </xf>
    <xf numFmtId="0" fontId="60" fillId="0" borderId="23" xfId="53" applyFont="1" applyBorder="1" applyAlignment="1">
      <alignment vertical="center"/>
    </xf>
    <xf numFmtId="0" fontId="60" fillId="0" borderId="21" xfId="53" applyFont="1" applyBorder="1" applyAlignment="1">
      <alignment horizontal="center" vertical="center"/>
    </xf>
    <xf numFmtId="0" fontId="60" fillId="0" borderId="10" xfId="53" applyFont="1" applyBorder="1" applyAlignment="1">
      <alignment horizontal="center"/>
    </xf>
    <xf numFmtId="0" fontId="63" fillId="0" borderId="10" xfId="53" applyFont="1" applyBorder="1" applyAlignment="1">
      <alignment horizontal="center"/>
    </xf>
    <xf numFmtId="0" fontId="60" fillId="0" borderId="19" xfId="53" applyFont="1" applyBorder="1" applyAlignment="1">
      <alignment horizontal="left" vertical="top"/>
    </xf>
    <xf numFmtId="0" fontId="60" fillId="0" borderId="21" xfId="53" applyFont="1" applyBorder="1" applyAlignment="1">
      <alignment horizontal="center"/>
    </xf>
    <xf numFmtId="0" fontId="78" fillId="0" borderId="0" xfId="39" applyFont="1" applyAlignment="1">
      <alignment horizontal="center"/>
    </xf>
    <xf numFmtId="0" fontId="77" fillId="0" borderId="0" xfId="39" applyFont="1" applyAlignment="1">
      <alignment horizontal="center"/>
    </xf>
    <xf numFmtId="0" fontId="78" fillId="0" borderId="0" xfId="39" applyFont="1" applyAlignment="1">
      <alignment horizontal="center" wrapText="1"/>
    </xf>
    <xf numFmtId="0" fontId="79" fillId="0" borderId="0" xfId="39" applyFont="1" applyAlignment="1">
      <alignment horizontal="center"/>
    </xf>
    <xf numFmtId="0" fontId="80" fillId="0" borderId="0" xfId="39" applyFont="1" applyAlignment="1">
      <alignment horizontal="center" wrapText="1"/>
    </xf>
    <xf numFmtId="0" fontId="77" fillId="0" borderId="33" xfId="39" applyFont="1" applyBorder="1" applyAlignment="1">
      <alignment horizontal="center" vertical="center" wrapText="1"/>
    </xf>
    <xf numFmtId="0" fontId="77" fillId="0" borderId="35" xfId="39" applyFont="1" applyBorder="1" applyAlignment="1">
      <alignment horizontal="center" vertical="center" wrapText="1"/>
    </xf>
    <xf numFmtId="0" fontId="77" fillId="0" borderId="38" xfId="39" applyFont="1" applyBorder="1" applyAlignment="1">
      <alignment horizontal="center" vertical="center" wrapText="1"/>
    </xf>
    <xf numFmtId="0" fontId="77" fillId="0" borderId="34" xfId="39" applyFont="1" applyBorder="1" applyAlignment="1">
      <alignment horizontal="center" vertical="center" wrapText="1"/>
    </xf>
    <xf numFmtId="0" fontId="81" fillId="0" borderId="33" xfId="39" applyFont="1" applyBorder="1" applyAlignment="1">
      <alignment horizontal="center" vertical="center" wrapText="1"/>
    </xf>
    <xf numFmtId="0" fontId="81" fillId="0" borderId="35" xfId="39" applyFont="1" applyBorder="1" applyAlignment="1">
      <alignment horizontal="center" vertical="center" wrapText="1"/>
    </xf>
    <xf numFmtId="0" fontId="81" fillId="0" borderId="38" xfId="39" applyFont="1" applyBorder="1" applyAlignment="1">
      <alignment horizontal="center" vertical="center" wrapText="1"/>
    </xf>
    <xf numFmtId="0" fontId="81" fillId="0" borderId="36" xfId="39" applyFont="1" applyBorder="1" applyAlignment="1">
      <alignment horizontal="center" vertical="center" wrapText="1"/>
    </xf>
    <xf numFmtId="0" fontId="81" fillId="0" borderId="37" xfId="39" applyFont="1" applyBorder="1" applyAlignment="1">
      <alignment horizontal="center" vertical="center" wrapText="1"/>
    </xf>
    <xf numFmtId="0" fontId="81" fillId="0" borderId="34" xfId="39" applyFont="1" applyBorder="1" applyAlignment="1">
      <alignment horizontal="center" vertical="center" wrapText="1"/>
    </xf>
    <xf numFmtId="0" fontId="45" fillId="0" borderId="12" xfId="51" applyFont="1" applyBorder="1" applyAlignment="1">
      <alignment horizontal="center"/>
    </xf>
    <xf numFmtId="0" fontId="37" fillId="0" borderId="10" xfId="51" applyFont="1" applyBorder="1" applyAlignment="1">
      <alignment horizontal="center" vertical="center" wrapText="1"/>
    </xf>
    <xf numFmtId="0" fontId="37" fillId="0" borderId="11" xfId="51" applyFont="1" applyBorder="1" applyAlignment="1">
      <alignment horizontal="center" vertical="center" wrapText="1"/>
    </xf>
    <xf numFmtId="0" fontId="31" fillId="0" borderId="10" xfId="51" applyFont="1" applyBorder="1" applyAlignment="1">
      <alignment horizontal="center" vertical="center" textRotation="90" wrapText="1"/>
    </xf>
    <xf numFmtId="0" fontId="37" fillId="0" borderId="10" xfId="51" applyFont="1" applyBorder="1" applyAlignment="1">
      <alignment horizontal="center" vertical="center"/>
    </xf>
    <xf numFmtId="0" fontId="37" fillId="0" borderId="10" xfId="51" applyFont="1" applyBorder="1" applyAlignment="1">
      <alignment horizontal="center" vertical="center" textRotation="90" wrapText="1"/>
    </xf>
    <xf numFmtId="0" fontId="31" fillId="0" borderId="10" xfId="51" applyFont="1" applyBorder="1" applyAlignment="1">
      <alignment horizontal="center" vertical="center" wrapText="1"/>
    </xf>
    <xf numFmtId="0" fontId="65" fillId="0" borderId="10" xfId="51" applyFont="1" applyBorder="1" applyAlignment="1">
      <alignment horizontal="center" vertical="center" wrapText="1"/>
    </xf>
    <xf numFmtId="0" fontId="37" fillId="0" borderId="10" xfId="47" applyFont="1" applyBorder="1" applyAlignment="1">
      <alignment horizontal="center" vertical="center" textRotation="90" wrapText="1"/>
    </xf>
    <xf numFmtId="0" fontId="31" fillId="0" borderId="10" xfId="41" applyFont="1" applyBorder="1" applyAlignment="1">
      <alignment horizontal="center" vertical="center" textRotation="90" wrapText="1"/>
    </xf>
    <xf numFmtId="0" fontId="68" fillId="0" borderId="0" xfId="41" applyFont="1" applyAlignment="1">
      <alignment horizontal="center"/>
    </xf>
    <xf numFmtId="0" fontId="85" fillId="0" borderId="0" xfId="52" applyFont="1" applyAlignment="1">
      <alignment horizontal="center" vertical="center"/>
    </xf>
    <xf numFmtId="0" fontId="86" fillId="0" borderId="0" xfId="52" applyFont="1" applyAlignment="1">
      <alignment horizontal="center" vertical="center"/>
    </xf>
    <xf numFmtId="0" fontId="87" fillId="0" borderId="0" xfId="52" applyFont="1" applyAlignment="1">
      <alignment horizontal="center" vertical="center"/>
    </xf>
    <xf numFmtId="0" fontId="67" fillId="0" borderId="28" xfId="41" applyFont="1" applyBorder="1" applyAlignment="1">
      <alignment horizontal="center" vertical="top" wrapText="1"/>
    </xf>
    <xf numFmtId="0" fontId="67" fillId="0" borderId="32" xfId="41" applyFont="1" applyBorder="1" applyAlignment="1">
      <alignment horizontal="center" vertical="top" wrapText="1"/>
    </xf>
    <xf numFmtId="0" fontId="67" fillId="0" borderId="29" xfId="41" applyFont="1" applyBorder="1" applyAlignment="1">
      <alignment horizontal="center" vertical="top" wrapText="1"/>
    </xf>
    <xf numFmtId="0" fontId="70" fillId="0" borderId="0" xfId="41" applyFont="1" applyAlignment="1">
      <alignment horizontal="center" wrapText="1"/>
    </xf>
    <xf numFmtId="0" fontId="70" fillId="0" borderId="0" xfId="41" applyFont="1" applyAlignment="1">
      <alignment horizontal="center"/>
    </xf>
    <xf numFmtId="167" fontId="15" fillId="0" borderId="0" xfId="39" applyNumberFormat="1" applyAlignment="1">
      <alignment horizontal="left"/>
    </xf>
    <xf numFmtId="49" fontId="72" fillId="0" borderId="10" xfId="51" applyNumberFormat="1" applyFont="1" applyBorder="1" applyAlignment="1">
      <alignment horizontal="center" vertical="center" wrapText="1"/>
    </xf>
    <xf numFmtId="174" fontId="72" fillId="0" borderId="10" xfId="51" applyNumberFormat="1" applyFont="1" applyBorder="1" applyAlignment="1">
      <alignment horizontal="center" vertical="center" wrapText="1"/>
    </xf>
    <xf numFmtId="175" fontId="72" fillId="0" borderId="10" xfId="51" applyNumberFormat="1" applyFont="1" applyBorder="1" applyAlignment="1">
      <alignment horizontal="center" vertical="center" wrapText="1"/>
    </xf>
  </cellXfs>
  <cellStyles count="69">
    <cellStyle name="20% - Акцент1 2" xfId="2" xr:uid="{00000000-0005-0000-0000-000006000000}"/>
    <cellStyle name="20% - Акцент2 2" xfId="3" xr:uid="{00000000-0005-0000-0000-000007000000}"/>
    <cellStyle name="20% - Акцент3 2" xfId="4" xr:uid="{00000000-0005-0000-0000-000008000000}"/>
    <cellStyle name="20% - Акцент4 2" xfId="5" xr:uid="{00000000-0005-0000-0000-000009000000}"/>
    <cellStyle name="20% - Акцент5 2" xfId="6" xr:uid="{00000000-0005-0000-0000-00000A000000}"/>
    <cellStyle name="20% - Акцент6 2" xfId="7" xr:uid="{00000000-0005-0000-0000-00000B000000}"/>
    <cellStyle name="40% - Акцент1 2" xfId="8" xr:uid="{00000000-0005-0000-0000-00000C000000}"/>
    <cellStyle name="40% - Акцент2 2" xfId="9" xr:uid="{00000000-0005-0000-0000-00000D000000}"/>
    <cellStyle name="40% - Акцент3 2" xfId="10" xr:uid="{00000000-0005-0000-0000-00000E000000}"/>
    <cellStyle name="40% - Акцент4 2" xfId="11" xr:uid="{00000000-0005-0000-0000-00000F000000}"/>
    <cellStyle name="40% - Акцент5 2" xfId="12" xr:uid="{00000000-0005-0000-0000-000010000000}"/>
    <cellStyle name="40% - Акцент6 2" xfId="13" xr:uid="{00000000-0005-0000-0000-000011000000}"/>
    <cellStyle name="60% - Акцент1 2" xfId="14" xr:uid="{00000000-0005-0000-0000-000012000000}"/>
    <cellStyle name="60% - Акцент2 2" xfId="15" xr:uid="{00000000-0005-0000-0000-000013000000}"/>
    <cellStyle name="60% - Акцент3 2" xfId="16" xr:uid="{00000000-0005-0000-0000-000014000000}"/>
    <cellStyle name="60% - Акцент4 2" xfId="17" xr:uid="{00000000-0005-0000-0000-000015000000}"/>
    <cellStyle name="60% - Акцент5 2" xfId="18" xr:uid="{00000000-0005-0000-0000-000016000000}"/>
    <cellStyle name="60% - Акцент6 2" xfId="19" xr:uid="{00000000-0005-0000-0000-000017000000}"/>
    <cellStyle name="Normal 2" xfId="20" xr:uid="{00000000-0005-0000-0000-000018000000}"/>
    <cellStyle name="Акцент1 2" xfId="21" xr:uid="{00000000-0005-0000-0000-000019000000}"/>
    <cellStyle name="Акцент2 2" xfId="22" xr:uid="{00000000-0005-0000-0000-00001A000000}"/>
    <cellStyle name="Акцент3 2" xfId="23" xr:uid="{00000000-0005-0000-0000-00001B000000}"/>
    <cellStyle name="Акцент4 2" xfId="24" xr:uid="{00000000-0005-0000-0000-00001C000000}"/>
    <cellStyle name="Акцент5 2" xfId="25" xr:uid="{00000000-0005-0000-0000-00001D000000}"/>
    <cellStyle name="Акцент6 2" xfId="26" xr:uid="{00000000-0005-0000-0000-00001E000000}"/>
    <cellStyle name="Ввод  2" xfId="27" xr:uid="{00000000-0005-0000-0000-00001F000000}"/>
    <cellStyle name="Вывод 2" xfId="28" xr:uid="{00000000-0005-0000-0000-000020000000}"/>
    <cellStyle name="Вычисление 2" xfId="29" xr:uid="{00000000-0005-0000-0000-000021000000}"/>
    <cellStyle name="Гиперссылка 2" xfId="67" xr:uid="{F2BD94EB-AB08-44FD-9B82-AAF6EA678626}"/>
    <cellStyle name="Заголовок 1 2" xfId="30" xr:uid="{00000000-0005-0000-0000-000022000000}"/>
    <cellStyle name="Заголовок 2 2" xfId="31" xr:uid="{00000000-0005-0000-0000-000023000000}"/>
    <cellStyle name="Заголовок 3 2" xfId="32" xr:uid="{00000000-0005-0000-0000-000024000000}"/>
    <cellStyle name="Заголовок 4 2" xfId="33" xr:uid="{00000000-0005-0000-0000-000025000000}"/>
    <cellStyle name="Итог 2" xfId="34" xr:uid="{00000000-0005-0000-0000-000026000000}"/>
    <cellStyle name="Контрольная ячейка 2" xfId="35" xr:uid="{00000000-0005-0000-0000-000027000000}"/>
    <cellStyle name="Название 2" xfId="36" xr:uid="{00000000-0005-0000-0000-000028000000}"/>
    <cellStyle name="Нейтральный 2" xfId="37" xr:uid="{00000000-0005-0000-0000-000029000000}"/>
    <cellStyle name="Обычный" xfId="0" builtinId="0"/>
    <cellStyle name="Обычный 12 2" xfId="38" xr:uid="{00000000-0005-0000-0000-00002A000000}"/>
    <cellStyle name="Обычный 2" xfId="39" xr:uid="{00000000-0005-0000-0000-00002B000000}"/>
    <cellStyle name="Обычный 2 2" xfId="40" xr:uid="{00000000-0005-0000-0000-00002C000000}"/>
    <cellStyle name="Обычный 3" xfId="41" xr:uid="{00000000-0005-0000-0000-00002D000000}"/>
    <cellStyle name="Обычный 3 2" xfId="42" xr:uid="{00000000-0005-0000-0000-00002E000000}"/>
    <cellStyle name="Обычный 3 2 2 2" xfId="43" xr:uid="{00000000-0005-0000-0000-00002F000000}"/>
    <cellStyle name="Обычный 3 21" xfId="44" xr:uid="{00000000-0005-0000-0000-000030000000}"/>
    <cellStyle name="Обычный 4" xfId="45" xr:uid="{00000000-0005-0000-0000-000031000000}"/>
    <cellStyle name="Обычный 4 2" xfId="46" xr:uid="{00000000-0005-0000-0000-000032000000}"/>
    <cellStyle name="Обычный 5" xfId="47" xr:uid="{00000000-0005-0000-0000-000033000000}"/>
    <cellStyle name="Обычный 6" xfId="48" xr:uid="{00000000-0005-0000-0000-000034000000}"/>
    <cellStyle name="Обычный 6 2" xfId="49" xr:uid="{00000000-0005-0000-0000-000035000000}"/>
    <cellStyle name="Обычный 6 2 2" xfId="50" xr:uid="{00000000-0005-0000-0000-000036000000}"/>
    <cellStyle name="Обычный 6 2 3" xfId="51" xr:uid="{00000000-0005-0000-0000-000037000000}"/>
    <cellStyle name="Обычный 7" xfId="52" xr:uid="{00000000-0005-0000-0000-000038000000}"/>
    <cellStyle name="Обычный 7 2" xfId="53" xr:uid="{00000000-0005-0000-0000-000039000000}"/>
    <cellStyle name="Обычный 8" xfId="54" xr:uid="{00000000-0005-0000-0000-00003A000000}"/>
    <cellStyle name="Обычный_07.08" xfId="68" xr:uid="{CC3A5FFD-DF61-4DB7-BE59-CFC088B602FF}"/>
    <cellStyle name="Плохой 2" xfId="55" xr:uid="{00000000-0005-0000-0000-00003C000000}"/>
    <cellStyle name="Пояснение 2" xfId="56" xr:uid="{00000000-0005-0000-0000-00003D000000}"/>
    <cellStyle name="Примечание 2" xfId="57" xr:uid="{00000000-0005-0000-0000-00003E000000}"/>
    <cellStyle name="Процентный" xfId="1" builtinId="5"/>
    <cellStyle name="Процентный 2" xfId="58" xr:uid="{00000000-0005-0000-0000-00003F000000}"/>
    <cellStyle name="Процентный 3" xfId="59" xr:uid="{00000000-0005-0000-0000-000040000000}"/>
    <cellStyle name="Связанная ячейка 2" xfId="60" xr:uid="{00000000-0005-0000-0000-000041000000}"/>
    <cellStyle name="Стиль 1" xfId="61" xr:uid="{00000000-0005-0000-0000-000042000000}"/>
    <cellStyle name="Текст предупреждения 2" xfId="62" xr:uid="{00000000-0005-0000-0000-000043000000}"/>
    <cellStyle name="Финансовый 2" xfId="63" xr:uid="{00000000-0005-0000-0000-000044000000}"/>
    <cellStyle name="Финансовый 2 2 2 2 2" xfId="64" xr:uid="{00000000-0005-0000-0000-000045000000}"/>
    <cellStyle name="Финансовый 3" xfId="65" xr:uid="{00000000-0005-0000-0000-000046000000}"/>
    <cellStyle name="Хороший 2" xfId="66" xr:uid="{00000000-0005-0000-0000-00004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sz="1300" b="0" u="none" strike="noStrike">
                <a:uFillTx/>
                <a:latin typeface="Arial"/>
              </a:defRPr>
            </a:pPr>
            <a:r>
              <a:rPr lang="ru-RU" sz="800" b="1" u="none" strike="noStrike">
                <a:solidFill>
                  <a:srgbClr val="000000"/>
                </a:solidFill>
                <a:uFillTx/>
                <a:latin typeface="Calibri"/>
                <a:ea typeface="DejaVu Sans"/>
              </a:rPr>
              <a:t>Денежный поток на собственный капитал, руб.</a:t>
            </a:r>
          </a:p>
        </c:rich>
      </c:tx>
      <c:layout>
        <c:manualLayout>
          <c:xMode val="edge"/>
          <c:yMode val="edge"/>
          <c:x val="1.8700551426516401E-2"/>
          <c:y val="2.0242914979757099E-2"/>
        </c:manualLayout>
      </c:layout>
      <c:overlay val="0"/>
      <c:spPr>
        <a:noFill/>
        <a:ln w="25560">
          <a:noFill/>
        </a:ln>
      </c:spPr>
    </c:title>
    <c:autoTitleDeleted val="0"/>
    <c:plotArea>
      <c:layout>
        <c:manualLayout>
          <c:layoutTarget val="inner"/>
          <c:xMode val="edge"/>
          <c:yMode val="edge"/>
          <c:x val="0.18005274514504899"/>
          <c:y val="9.9696356275303599E-2"/>
          <c:w val="0.77511388156317396"/>
          <c:h val="0.80273279352226701"/>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206C-40CE-9E6E-004F543B5BA8}"/>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206C-40CE-9E6E-004F543B5BA8}"/>
            </c:ext>
          </c:extLst>
        </c:ser>
        <c:dLbls>
          <c:showLegendKey val="0"/>
          <c:showVal val="0"/>
          <c:showCatName val="0"/>
          <c:showSerName val="0"/>
          <c:showPercent val="0"/>
          <c:showBubbleSize val="0"/>
        </c:dLbls>
        <c:hiLowLines>
          <c:spPr>
            <a:ln w="0">
              <a:noFill/>
            </a:ln>
          </c:spPr>
        </c:hiLowLines>
        <c:smooth val="0"/>
        <c:axId val="5146188"/>
        <c:axId val="60541091"/>
      </c:lineChart>
      <c:catAx>
        <c:axId val="514618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u="none" strike="noStrike">
                <a:solidFill>
                  <a:srgbClr val="000000"/>
                </a:solidFill>
                <a:uFillTx/>
                <a:latin typeface="Calibri"/>
                <a:ea typeface="DejaVu Sans"/>
              </a:defRPr>
            </a:pPr>
            <a:endParaRPr lang="ru-RU"/>
          </a:p>
        </c:txPr>
        <c:crossAx val="60541091"/>
        <c:crosses val="autoZero"/>
        <c:auto val="1"/>
        <c:lblAlgn val="ctr"/>
        <c:lblOffset val="100"/>
        <c:noMultiLvlLbl val="0"/>
      </c:catAx>
      <c:valAx>
        <c:axId val="60541091"/>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u="none" strike="noStrike">
                <a:solidFill>
                  <a:srgbClr val="000000"/>
                </a:solidFill>
                <a:uFillTx/>
                <a:latin typeface="Calibri"/>
                <a:ea typeface="DejaVu Sans"/>
              </a:defRPr>
            </a:pPr>
            <a:endParaRPr lang="ru-RU"/>
          </a:p>
        </c:txPr>
        <c:crossAx val="5146188"/>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u="none" strike="noStrike">
              <a:solidFill>
                <a:srgbClr val="000000"/>
              </a:solidFill>
              <a:uFillTx/>
              <a:latin typeface="Calibri"/>
              <a:ea typeface="DejaVu Sans"/>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30</xdr:row>
      <xdr:rowOff>46800</xdr:rowOff>
    </xdr:from>
    <xdr:to>
      <xdr:col>43</xdr:col>
      <xdr:colOff>598320</xdr:colOff>
      <xdr:row>46</xdr:row>
      <xdr:rowOff>97920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43</xdr:row>
      <xdr:rowOff>194040</xdr:rowOff>
    </xdr:from>
    <xdr:to>
      <xdr:col>40</xdr:col>
      <xdr:colOff>49680</xdr:colOff>
      <xdr:row>43</xdr:row>
      <xdr:rowOff>194040</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409360" y="9643320"/>
          <a:ext cx="249480" cy="360"/>
        </a:xfrm>
        <a:prstGeom prst="straightConnector1">
          <a:avLst/>
        </a:prstGeom>
        <a:ln w="19050">
          <a:solidFill>
            <a:srgbClr val="BE4B48"/>
          </a:solidFill>
          <a:round/>
        </a:ln>
      </xdr:spPr>
    </xdr:cxnSp>
    <xdr:clientData/>
  </xdr:twoCellAnchor>
</xdr:wsDr>
</file>

<file path=xl/drawings/drawing2.xml><?xml version="1.0" encoding="utf-8"?>
<c:userShapes xmlns:c="http://schemas.openxmlformats.org/drawingml/2006/chart">
  <cdr:relSizeAnchor xmlns:cdr="http://schemas.openxmlformats.org/drawingml/2006/chartDrawing">
    <cdr:from>
      <cdr:x>0.74291</cdr:x>
      <cdr:y>0.90749</cdr:y>
    </cdr:from>
    <cdr:to>
      <cdr:x>0.90482</cdr:x>
      <cdr:y>0.96488</cdr:y>
    </cdr:to>
    <cdr:sp macro="" textlink="">
      <cdr:nvSpPr>
        <cdr:cNvPr id="2" name="TextBox 1">
          <a:extLst xmlns:a="http://schemas.openxmlformats.org/drawingml/2006/main">
            <a:ext uri="{FF2B5EF4-FFF2-40B4-BE49-F238E27FC236}">
              <a16:creationId xmlns:a16="http://schemas.microsoft.com/office/drawing/2014/main" id="{4C225CF1-60DE-7833-55B3-0188F3101890}"/>
            </a:ext>
          </a:extLst>
        </cdr:cNvPr>
        <cdr:cNvSpPr/>
      </cdr:nvSpPr>
      <cdr:spPr>
        <a:xfrm xmlns:a="http://schemas.openxmlformats.org/drawingml/2006/main">
          <a:off x="3346560" y="3227760"/>
          <a:ext cx="729360" cy="20412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u="none" strike="noStrike">
              <a:solidFill>
                <a:srgbClr val="000000"/>
              </a:solidFill>
              <a:uFillTx/>
              <a:latin typeface="Calibri"/>
              <a:ea typeface="DejaVu Sans"/>
            </a:rPr>
            <a:t>Период</a:t>
          </a:r>
          <a:endParaRPr sz="800" b="0" u="none" strike="noStrike">
            <a:uFillTx/>
            <a:latin typeface="Times New Roman"/>
          </a:endParaRPr>
        </a:p>
      </cdr:txBody>
    </cdr:sp>
  </cdr:relSizeAnchor>
</c:userShape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Normal="100" zoomScaleSheetLayoutView="100" zoomScalePageLayoutView="65" workbookViewId="0">
      <selection activeCell="C46" sqref="C46"/>
    </sheetView>
  </sheetViews>
  <sheetFormatPr defaultColWidth="9.140625" defaultRowHeight="15" x14ac:dyDescent="0.25"/>
  <cols>
    <col min="1" max="1" width="6.140625" style="5" customWidth="1"/>
    <col min="2" max="2" width="53.5703125" style="5" customWidth="1"/>
    <col min="3" max="3" width="91.42578125" style="6" customWidth="1"/>
    <col min="4" max="4" width="12" style="5" customWidth="1"/>
    <col min="5" max="5" width="14.42578125" style="5" customWidth="1"/>
    <col min="6" max="6" width="36.5703125" style="5" customWidth="1"/>
    <col min="7" max="7" width="20" style="5" customWidth="1"/>
    <col min="8" max="8" width="25.5703125" style="5" customWidth="1"/>
    <col min="9" max="9" width="16.42578125" style="5" customWidth="1"/>
    <col min="10" max="16384" width="9.140625" style="5"/>
  </cols>
  <sheetData>
    <row r="1" spans="1:22" s="8" customFormat="1" ht="18.75" customHeight="1" x14ac:dyDescent="0.2">
      <c r="A1" s="7"/>
      <c r="C1" s="9" t="s">
        <v>0</v>
      </c>
    </row>
    <row r="2" spans="1:22" s="8" customFormat="1" ht="18.75" customHeight="1" x14ac:dyDescent="0.3">
      <c r="A2" s="7"/>
      <c r="C2" s="10" t="s">
        <v>1</v>
      </c>
    </row>
    <row r="3" spans="1:22" s="8" customFormat="1" ht="18.75" x14ac:dyDescent="0.3">
      <c r="A3" s="11"/>
      <c r="C3" s="10" t="s">
        <v>2</v>
      </c>
    </row>
    <row r="4" spans="1:22" s="8" customFormat="1" ht="18.75" x14ac:dyDescent="0.3">
      <c r="A4" s="11"/>
      <c r="C4" s="12"/>
      <c r="H4" s="13"/>
    </row>
    <row r="5" spans="1:22" s="8" customFormat="1" ht="15.75" x14ac:dyDescent="0.25">
      <c r="A5" s="213" t="s">
        <v>3</v>
      </c>
      <c r="B5" s="213"/>
      <c r="C5" s="213"/>
      <c r="D5" s="14"/>
      <c r="E5" s="14"/>
      <c r="F5" s="14"/>
      <c r="G5" s="14"/>
      <c r="H5" s="14"/>
      <c r="I5" s="14"/>
      <c r="J5" s="14"/>
    </row>
    <row r="6" spans="1:22" s="8" customFormat="1" ht="18.75" x14ac:dyDescent="0.3">
      <c r="A6" s="11"/>
      <c r="C6" s="12"/>
      <c r="H6" s="13"/>
    </row>
    <row r="7" spans="1:22" s="8" customFormat="1" ht="18.75" x14ac:dyDescent="0.2">
      <c r="A7" s="214" t="s">
        <v>4</v>
      </c>
      <c r="B7" s="214"/>
      <c r="C7" s="214"/>
      <c r="D7" s="15"/>
      <c r="E7" s="15"/>
      <c r="F7" s="15"/>
      <c r="G7" s="15"/>
      <c r="H7" s="15"/>
      <c r="I7" s="15"/>
      <c r="J7" s="15"/>
      <c r="K7" s="15"/>
      <c r="L7" s="15"/>
      <c r="M7" s="15"/>
      <c r="N7" s="15"/>
      <c r="O7" s="15"/>
      <c r="P7" s="15"/>
      <c r="Q7" s="15"/>
      <c r="R7" s="15"/>
      <c r="S7" s="15"/>
      <c r="T7" s="15"/>
      <c r="U7" s="15"/>
      <c r="V7" s="15"/>
    </row>
    <row r="8" spans="1:22" s="8" customFormat="1" ht="18.75" x14ac:dyDescent="0.2">
      <c r="A8" s="3"/>
      <c r="B8" s="3"/>
      <c r="C8" s="16"/>
      <c r="D8" s="3"/>
      <c r="E8" s="3"/>
      <c r="F8" s="3"/>
      <c r="G8" s="3"/>
      <c r="H8" s="3"/>
      <c r="I8" s="15"/>
      <c r="J8" s="15"/>
      <c r="K8" s="15"/>
      <c r="L8" s="15"/>
      <c r="M8" s="15"/>
      <c r="N8" s="15"/>
      <c r="O8" s="15"/>
      <c r="P8" s="15"/>
      <c r="Q8" s="15"/>
      <c r="R8" s="15"/>
      <c r="S8" s="15"/>
      <c r="T8" s="15"/>
      <c r="U8" s="15"/>
      <c r="V8" s="15"/>
    </row>
    <row r="9" spans="1:22" s="8" customFormat="1" ht="18.75" x14ac:dyDescent="0.2">
      <c r="A9" s="215" t="s">
        <v>5</v>
      </c>
      <c r="B9" s="215"/>
      <c r="C9" s="215"/>
      <c r="D9" s="17"/>
      <c r="E9" s="17"/>
      <c r="F9" s="17"/>
      <c r="G9" s="17"/>
      <c r="H9" s="17"/>
      <c r="I9" s="15"/>
      <c r="J9" s="15"/>
      <c r="K9" s="15"/>
      <c r="L9" s="15"/>
      <c r="M9" s="15"/>
      <c r="N9" s="15"/>
      <c r="O9" s="15"/>
      <c r="P9" s="15"/>
      <c r="Q9" s="15"/>
      <c r="R9" s="15"/>
      <c r="S9" s="15"/>
      <c r="T9" s="15"/>
      <c r="U9" s="15"/>
      <c r="V9" s="15"/>
    </row>
    <row r="10" spans="1:22" s="8" customFormat="1" ht="18.75" x14ac:dyDescent="0.2">
      <c r="A10" s="216" t="s">
        <v>6</v>
      </c>
      <c r="B10" s="216"/>
      <c r="C10" s="216"/>
      <c r="D10" s="18"/>
      <c r="E10" s="18"/>
      <c r="F10" s="18"/>
      <c r="G10" s="18"/>
      <c r="H10" s="18"/>
      <c r="I10" s="15"/>
      <c r="J10" s="15"/>
      <c r="K10" s="15"/>
      <c r="L10" s="15"/>
      <c r="M10" s="15"/>
      <c r="N10" s="15"/>
      <c r="O10" s="15"/>
      <c r="P10" s="15"/>
      <c r="Q10" s="15"/>
      <c r="R10" s="15"/>
      <c r="S10" s="15"/>
      <c r="T10" s="15"/>
      <c r="U10" s="15"/>
      <c r="V10" s="15"/>
    </row>
    <row r="11" spans="1:22" s="8" customFormat="1" ht="18.75" x14ac:dyDescent="0.2">
      <c r="A11" s="3"/>
      <c r="B11" s="3"/>
      <c r="C11" s="16"/>
      <c r="D11" s="3"/>
      <c r="E11" s="3"/>
      <c r="F11" s="3"/>
      <c r="G11" s="3"/>
      <c r="H11" s="3"/>
      <c r="I11" s="15"/>
      <c r="J11" s="15"/>
      <c r="K11" s="15"/>
      <c r="L11" s="15"/>
      <c r="M11" s="15"/>
      <c r="N11" s="15"/>
      <c r="O11" s="15"/>
      <c r="P11" s="15"/>
      <c r="Q11" s="15"/>
      <c r="R11" s="15"/>
      <c r="S11" s="15"/>
      <c r="T11" s="15"/>
      <c r="U11" s="15"/>
      <c r="V11" s="15"/>
    </row>
    <row r="12" spans="1:22" s="8" customFormat="1" ht="18.75" x14ac:dyDescent="0.2">
      <c r="A12" s="217" t="s">
        <v>7</v>
      </c>
      <c r="B12" s="217"/>
      <c r="C12" s="217"/>
      <c r="D12" s="17"/>
      <c r="E12" s="17"/>
      <c r="F12" s="17"/>
      <c r="G12" s="17"/>
      <c r="H12" s="17"/>
      <c r="I12" s="15"/>
      <c r="J12" s="15"/>
      <c r="K12" s="15"/>
      <c r="L12" s="15"/>
      <c r="M12" s="15"/>
      <c r="N12" s="15"/>
      <c r="O12" s="15"/>
      <c r="P12" s="15"/>
      <c r="Q12" s="15"/>
      <c r="R12" s="15"/>
      <c r="S12" s="15"/>
      <c r="T12" s="15"/>
      <c r="U12" s="15"/>
      <c r="V12" s="15"/>
    </row>
    <row r="13" spans="1:22" s="8" customFormat="1" ht="18.75" x14ac:dyDescent="0.2">
      <c r="A13" s="216" t="s">
        <v>8</v>
      </c>
      <c r="B13" s="216"/>
      <c r="C13" s="216"/>
      <c r="D13" s="18"/>
      <c r="E13" s="18"/>
      <c r="F13" s="18"/>
      <c r="G13" s="18"/>
      <c r="H13" s="18"/>
      <c r="I13" s="15"/>
      <c r="J13" s="15"/>
      <c r="K13" s="15"/>
      <c r="L13" s="15"/>
      <c r="M13" s="15"/>
      <c r="N13" s="15"/>
      <c r="O13" s="15"/>
      <c r="P13" s="15"/>
      <c r="Q13" s="15"/>
      <c r="R13" s="15"/>
      <c r="S13" s="15"/>
      <c r="T13" s="15"/>
      <c r="U13" s="15"/>
      <c r="V13" s="15"/>
    </row>
    <row r="14" spans="1:22" s="8" customFormat="1" ht="15.75" customHeight="1" x14ac:dyDescent="0.2">
      <c r="A14" s="2"/>
      <c r="B14" s="2"/>
      <c r="C14" s="19"/>
      <c r="D14" s="2"/>
      <c r="E14" s="2"/>
      <c r="F14" s="2"/>
      <c r="G14" s="2"/>
      <c r="H14" s="2"/>
      <c r="I14" s="2"/>
      <c r="J14" s="2"/>
      <c r="K14" s="2"/>
      <c r="L14" s="2"/>
      <c r="M14" s="2"/>
      <c r="N14" s="2"/>
      <c r="O14" s="2"/>
      <c r="P14" s="2"/>
      <c r="Q14" s="2"/>
      <c r="R14" s="2"/>
      <c r="S14" s="2"/>
      <c r="T14" s="2"/>
      <c r="U14" s="2"/>
      <c r="V14" s="2"/>
    </row>
    <row r="15" spans="1:22" s="20" customFormat="1" ht="15.75" x14ac:dyDescent="0.2">
      <c r="A15" s="219" t="s">
        <v>9</v>
      </c>
      <c r="B15" s="219"/>
      <c r="C15" s="219"/>
      <c r="D15" s="17"/>
      <c r="E15" s="17"/>
      <c r="F15" s="17"/>
      <c r="G15" s="17"/>
      <c r="H15" s="17"/>
      <c r="I15" s="17"/>
      <c r="J15" s="17"/>
      <c r="K15" s="17"/>
      <c r="L15" s="17"/>
      <c r="M15" s="17"/>
      <c r="N15" s="17"/>
      <c r="O15" s="17"/>
      <c r="P15" s="17"/>
      <c r="Q15" s="17"/>
      <c r="R15" s="17"/>
      <c r="S15" s="17"/>
      <c r="T15" s="17"/>
      <c r="U15" s="17"/>
      <c r="V15" s="17"/>
    </row>
    <row r="16" spans="1:22" s="20" customFormat="1" ht="15" customHeight="1" x14ac:dyDescent="0.2">
      <c r="A16" s="216" t="s">
        <v>10</v>
      </c>
      <c r="B16" s="216"/>
      <c r="C16" s="216"/>
      <c r="D16" s="18"/>
      <c r="E16" s="18"/>
      <c r="F16" s="18"/>
      <c r="G16" s="18"/>
      <c r="H16" s="18"/>
      <c r="I16" s="18"/>
      <c r="J16" s="18"/>
      <c r="K16" s="18"/>
      <c r="L16" s="18"/>
      <c r="M16" s="18"/>
      <c r="N16" s="18"/>
      <c r="O16" s="18"/>
      <c r="P16" s="18"/>
      <c r="Q16" s="18"/>
      <c r="R16" s="18"/>
      <c r="S16" s="18"/>
      <c r="T16" s="18"/>
      <c r="U16" s="18"/>
      <c r="V16" s="18"/>
    </row>
    <row r="17" spans="1:22" s="20" customFormat="1" ht="15" customHeight="1" x14ac:dyDescent="0.2">
      <c r="A17" s="2"/>
      <c r="B17" s="2"/>
      <c r="C17" s="19"/>
      <c r="D17" s="2"/>
      <c r="E17" s="2"/>
      <c r="F17" s="2"/>
      <c r="G17" s="2"/>
      <c r="H17" s="2"/>
      <c r="I17" s="2"/>
      <c r="J17" s="2"/>
      <c r="K17" s="2"/>
      <c r="L17" s="2"/>
      <c r="M17" s="2"/>
      <c r="N17" s="2"/>
      <c r="O17" s="2"/>
      <c r="P17" s="2"/>
      <c r="Q17" s="2"/>
      <c r="R17" s="2"/>
      <c r="S17" s="2"/>
    </row>
    <row r="18" spans="1:22" s="20" customFormat="1" ht="15" customHeight="1" x14ac:dyDescent="0.2">
      <c r="A18" s="220" t="s">
        <v>11</v>
      </c>
      <c r="B18" s="220"/>
      <c r="C18" s="220"/>
      <c r="D18" s="21"/>
      <c r="E18" s="21"/>
      <c r="F18" s="21"/>
      <c r="G18" s="21"/>
      <c r="H18" s="21"/>
      <c r="I18" s="21"/>
      <c r="J18" s="21"/>
      <c r="K18" s="21"/>
      <c r="L18" s="21"/>
      <c r="M18" s="21"/>
      <c r="N18" s="21"/>
      <c r="O18" s="21"/>
      <c r="P18" s="21"/>
      <c r="Q18" s="21"/>
      <c r="R18" s="21"/>
      <c r="S18" s="21"/>
      <c r="T18" s="21"/>
      <c r="U18" s="21"/>
      <c r="V18" s="21"/>
    </row>
    <row r="19" spans="1:22" s="20" customFormat="1" ht="15" customHeight="1" x14ac:dyDescent="0.2">
      <c r="A19" s="18"/>
      <c r="B19" s="18"/>
      <c r="C19" s="22"/>
      <c r="D19" s="18"/>
      <c r="E19" s="18"/>
      <c r="F19" s="18"/>
      <c r="G19" s="18"/>
      <c r="H19" s="18"/>
      <c r="I19" s="2"/>
      <c r="J19" s="2"/>
      <c r="K19" s="2"/>
      <c r="L19" s="2"/>
      <c r="M19" s="2"/>
      <c r="N19" s="2"/>
      <c r="O19" s="2"/>
      <c r="P19" s="2"/>
      <c r="Q19" s="2"/>
      <c r="R19" s="2"/>
      <c r="S19" s="2"/>
    </row>
    <row r="20" spans="1:22" s="20" customFormat="1" ht="39.75" customHeight="1" x14ac:dyDescent="0.2">
      <c r="A20" s="23" t="s">
        <v>12</v>
      </c>
      <c r="B20" s="24" t="s">
        <v>13</v>
      </c>
      <c r="C20" s="25" t="s">
        <v>14</v>
      </c>
      <c r="D20" s="18"/>
      <c r="E20" s="18"/>
      <c r="F20" s="18"/>
      <c r="G20" s="18"/>
      <c r="H20" s="18"/>
      <c r="I20" s="2"/>
      <c r="J20" s="2"/>
      <c r="K20" s="2"/>
      <c r="L20" s="2"/>
      <c r="M20" s="2"/>
      <c r="N20" s="2"/>
      <c r="O20" s="2"/>
      <c r="P20" s="2"/>
      <c r="Q20" s="2"/>
      <c r="R20" s="2"/>
      <c r="S20" s="2"/>
    </row>
    <row r="21" spans="1:22" s="20" customFormat="1" ht="16.5" customHeight="1" x14ac:dyDescent="0.2">
      <c r="A21" s="26">
        <v>1</v>
      </c>
      <c r="B21" s="24">
        <v>2</v>
      </c>
      <c r="C21" s="25">
        <v>3</v>
      </c>
      <c r="D21" s="18"/>
      <c r="E21" s="18"/>
      <c r="F21" s="18"/>
      <c r="G21" s="18"/>
      <c r="H21" s="18"/>
      <c r="I21" s="2"/>
      <c r="J21" s="2"/>
      <c r="K21" s="2"/>
      <c r="L21" s="2"/>
      <c r="M21" s="2"/>
      <c r="N21" s="2"/>
      <c r="O21" s="2"/>
      <c r="P21" s="2"/>
      <c r="Q21" s="2"/>
      <c r="R21" s="2"/>
      <c r="S21" s="2"/>
    </row>
    <row r="22" spans="1:22" s="20" customFormat="1" ht="39" customHeight="1" x14ac:dyDescent="0.2">
      <c r="A22" s="27" t="s">
        <v>15</v>
      </c>
      <c r="B22" s="28" t="s">
        <v>16</v>
      </c>
      <c r="C22" s="25" t="s">
        <v>17</v>
      </c>
      <c r="D22" s="18"/>
      <c r="E22" s="18"/>
      <c r="F22" s="18"/>
      <c r="G22" s="18"/>
      <c r="H22" s="18"/>
      <c r="I22" s="2"/>
      <c r="J22" s="2"/>
      <c r="K22" s="2"/>
      <c r="L22" s="2"/>
      <c r="M22" s="2"/>
      <c r="N22" s="2"/>
      <c r="O22" s="2"/>
      <c r="P22" s="2"/>
      <c r="Q22" s="2"/>
      <c r="R22" s="2"/>
      <c r="S22" s="2"/>
    </row>
    <row r="23" spans="1:22" s="20" customFormat="1" ht="41.25" customHeight="1" x14ac:dyDescent="0.2">
      <c r="A23" s="27" t="s">
        <v>18</v>
      </c>
      <c r="B23" s="29" t="s">
        <v>19</v>
      </c>
      <c r="C23" s="25" t="s">
        <v>651</v>
      </c>
      <c r="D23" s="18"/>
      <c r="E23" s="18"/>
      <c r="F23" s="18"/>
      <c r="G23" s="18"/>
      <c r="H23" s="18"/>
      <c r="I23" s="2"/>
      <c r="J23" s="2"/>
      <c r="K23" s="2"/>
      <c r="L23" s="2"/>
      <c r="M23" s="2"/>
      <c r="N23" s="2"/>
      <c r="O23" s="2"/>
      <c r="P23" s="2"/>
      <c r="Q23" s="2"/>
      <c r="R23" s="2"/>
      <c r="S23" s="2"/>
    </row>
    <row r="24" spans="1:22" s="20" customFormat="1" ht="22.5" customHeight="1" x14ac:dyDescent="0.2">
      <c r="A24" s="218"/>
      <c r="B24" s="218"/>
      <c r="C24" s="218"/>
      <c r="D24" s="18"/>
      <c r="E24" s="18"/>
      <c r="F24" s="18"/>
      <c r="G24" s="18"/>
      <c r="H24" s="18"/>
      <c r="I24" s="2"/>
      <c r="J24" s="2"/>
      <c r="K24" s="2"/>
      <c r="L24" s="2"/>
      <c r="M24" s="2"/>
      <c r="N24" s="2"/>
      <c r="O24" s="2"/>
      <c r="P24" s="2"/>
      <c r="Q24" s="2"/>
      <c r="R24" s="2"/>
      <c r="S24" s="2"/>
    </row>
    <row r="25" spans="1:22" s="33" customFormat="1" ht="58.5" customHeight="1" x14ac:dyDescent="0.2">
      <c r="A25" s="27" t="s">
        <v>20</v>
      </c>
      <c r="B25" s="30" t="s">
        <v>21</v>
      </c>
      <c r="C25" s="25" t="s">
        <v>22</v>
      </c>
      <c r="D25" s="31"/>
      <c r="E25" s="31"/>
      <c r="F25" s="31"/>
      <c r="G25" s="31"/>
      <c r="H25" s="32"/>
      <c r="I25" s="32"/>
      <c r="J25" s="32"/>
      <c r="K25" s="32"/>
      <c r="L25" s="32"/>
      <c r="M25" s="32"/>
      <c r="N25" s="32"/>
      <c r="O25" s="32"/>
      <c r="P25" s="32"/>
      <c r="Q25" s="32"/>
      <c r="R25" s="32"/>
    </row>
    <row r="26" spans="1:22" s="33" customFormat="1" ht="42.75" customHeight="1" x14ac:dyDescent="0.2">
      <c r="A26" s="27" t="s">
        <v>23</v>
      </c>
      <c r="B26" s="30" t="s">
        <v>24</v>
      </c>
      <c r="C26" s="25" t="s">
        <v>25</v>
      </c>
      <c r="D26" s="31"/>
      <c r="E26" s="31"/>
      <c r="F26" s="31"/>
      <c r="G26" s="31"/>
      <c r="H26" s="32"/>
      <c r="I26" s="32"/>
      <c r="J26" s="32"/>
      <c r="K26" s="32"/>
      <c r="L26" s="32"/>
      <c r="M26" s="32"/>
      <c r="N26" s="32"/>
      <c r="O26" s="32"/>
      <c r="P26" s="32"/>
      <c r="Q26" s="32"/>
      <c r="R26" s="32"/>
    </row>
    <row r="27" spans="1:22" s="33" customFormat="1" ht="51.75" customHeight="1" x14ac:dyDescent="0.2">
      <c r="A27" s="27" t="s">
        <v>26</v>
      </c>
      <c r="B27" s="30" t="s">
        <v>27</v>
      </c>
      <c r="C27" s="25" t="s">
        <v>28</v>
      </c>
      <c r="D27" s="31"/>
      <c r="E27" s="31"/>
      <c r="F27" s="31"/>
      <c r="G27" s="31"/>
      <c r="H27" s="32"/>
      <c r="I27" s="32"/>
      <c r="J27" s="32"/>
      <c r="K27" s="32"/>
      <c r="L27" s="32"/>
      <c r="M27" s="32"/>
      <c r="N27" s="32"/>
      <c r="O27" s="32"/>
      <c r="P27" s="32"/>
      <c r="Q27" s="32"/>
      <c r="R27" s="32"/>
    </row>
    <row r="28" spans="1:22" s="33" customFormat="1" ht="42.75" customHeight="1" x14ac:dyDescent="0.2">
      <c r="A28" s="27" t="s">
        <v>29</v>
      </c>
      <c r="B28" s="30" t="s">
        <v>30</v>
      </c>
      <c r="C28" s="25" t="s">
        <v>31</v>
      </c>
      <c r="D28" s="31"/>
      <c r="E28" s="31"/>
      <c r="F28" s="31"/>
      <c r="G28" s="31"/>
      <c r="H28" s="32"/>
      <c r="I28" s="32"/>
      <c r="J28" s="32"/>
      <c r="K28" s="32"/>
      <c r="L28" s="32"/>
      <c r="M28" s="32"/>
      <c r="N28" s="32"/>
      <c r="O28" s="32"/>
      <c r="P28" s="32"/>
      <c r="Q28" s="32"/>
      <c r="R28" s="32"/>
    </row>
    <row r="29" spans="1:22" s="33" customFormat="1" ht="51.75" customHeight="1" x14ac:dyDescent="0.2">
      <c r="A29" s="27" t="s">
        <v>32</v>
      </c>
      <c r="B29" s="30" t="s">
        <v>33</v>
      </c>
      <c r="C29" s="25" t="s">
        <v>31</v>
      </c>
      <c r="D29" s="31"/>
      <c r="E29" s="31"/>
      <c r="F29" s="31"/>
      <c r="G29" s="31"/>
      <c r="H29" s="32"/>
      <c r="I29" s="32"/>
      <c r="J29" s="32"/>
      <c r="K29" s="32"/>
      <c r="L29" s="32"/>
      <c r="M29" s="32"/>
      <c r="N29" s="32"/>
      <c r="O29" s="32"/>
      <c r="P29" s="32"/>
      <c r="Q29" s="32"/>
      <c r="R29" s="32"/>
    </row>
    <row r="30" spans="1:22" s="33" customFormat="1" ht="51.75" customHeight="1" x14ac:dyDescent="0.2">
      <c r="A30" s="27" t="s">
        <v>34</v>
      </c>
      <c r="B30" s="30" t="s">
        <v>35</v>
      </c>
      <c r="C30" s="25" t="s">
        <v>31</v>
      </c>
      <c r="D30" s="31"/>
      <c r="E30" s="31"/>
      <c r="F30" s="31"/>
      <c r="G30" s="31"/>
      <c r="H30" s="32"/>
      <c r="I30" s="32"/>
      <c r="J30" s="32"/>
      <c r="K30" s="32"/>
      <c r="L30" s="32"/>
      <c r="M30" s="32"/>
      <c r="N30" s="32"/>
      <c r="O30" s="32"/>
      <c r="P30" s="32"/>
      <c r="Q30" s="32"/>
      <c r="R30" s="32"/>
    </row>
    <row r="31" spans="1:22" s="33" customFormat="1" ht="51.75" customHeight="1" x14ac:dyDescent="0.2">
      <c r="A31" s="27" t="s">
        <v>36</v>
      </c>
      <c r="B31" s="30" t="s">
        <v>37</v>
      </c>
      <c r="C31" s="25" t="s">
        <v>31</v>
      </c>
      <c r="D31" s="31"/>
      <c r="E31" s="31"/>
      <c r="F31" s="31"/>
      <c r="G31" s="31"/>
      <c r="H31" s="32"/>
      <c r="I31" s="32"/>
      <c r="J31" s="32"/>
      <c r="K31" s="32"/>
      <c r="L31" s="32"/>
      <c r="M31" s="32"/>
      <c r="N31" s="32"/>
      <c r="O31" s="32"/>
      <c r="P31" s="32"/>
      <c r="Q31" s="32"/>
      <c r="R31" s="32"/>
    </row>
    <row r="32" spans="1:22" s="33" customFormat="1" ht="51.75" customHeight="1" x14ac:dyDescent="0.2">
      <c r="A32" s="27" t="s">
        <v>39</v>
      </c>
      <c r="B32" s="30" t="s">
        <v>40</v>
      </c>
      <c r="C32" s="25" t="s">
        <v>31</v>
      </c>
      <c r="D32" s="31"/>
      <c r="E32" s="31"/>
      <c r="F32" s="31"/>
      <c r="G32" s="31"/>
      <c r="H32" s="32"/>
      <c r="I32" s="32"/>
      <c r="J32" s="32"/>
      <c r="K32" s="32"/>
      <c r="L32" s="32"/>
      <c r="M32" s="32"/>
      <c r="N32" s="32"/>
      <c r="O32" s="32"/>
      <c r="P32" s="32"/>
      <c r="Q32" s="32"/>
      <c r="R32" s="32"/>
    </row>
    <row r="33" spans="1:18" s="33" customFormat="1" ht="101.25" customHeight="1" x14ac:dyDescent="0.2">
      <c r="A33" s="27" t="s">
        <v>41</v>
      </c>
      <c r="B33" s="30" t="s">
        <v>42</v>
      </c>
      <c r="C33" s="25" t="s">
        <v>43</v>
      </c>
      <c r="D33" s="31"/>
      <c r="E33" s="31"/>
      <c r="F33" s="31"/>
      <c r="G33" s="31"/>
      <c r="H33" s="32"/>
      <c r="I33" s="32"/>
      <c r="J33" s="32"/>
      <c r="K33" s="32"/>
      <c r="L33" s="32"/>
      <c r="M33" s="32"/>
      <c r="N33" s="32"/>
      <c r="O33" s="32"/>
      <c r="P33" s="32"/>
      <c r="Q33" s="32"/>
      <c r="R33" s="32"/>
    </row>
    <row r="34" spans="1:18" ht="111" customHeight="1" x14ac:dyDescent="0.25">
      <c r="A34" s="27" t="s">
        <v>44</v>
      </c>
      <c r="B34" s="30" t="s">
        <v>45</v>
      </c>
      <c r="C34" s="25" t="s">
        <v>38</v>
      </c>
    </row>
    <row r="35" spans="1:18" ht="58.5" customHeight="1" x14ac:dyDescent="0.25">
      <c r="A35" s="27" t="s">
        <v>46</v>
      </c>
      <c r="B35" s="30" t="s">
        <v>47</v>
      </c>
      <c r="C35" s="25" t="s">
        <v>31</v>
      </c>
    </row>
    <row r="36" spans="1:18" ht="51.75" customHeight="1" x14ac:dyDescent="0.25">
      <c r="A36" s="27" t="s">
        <v>48</v>
      </c>
      <c r="B36" s="30" t="s">
        <v>49</v>
      </c>
      <c r="C36" s="25" t="s">
        <v>31</v>
      </c>
    </row>
    <row r="37" spans="1:18" ht="43.5" customHeight="1" x14ac:dyDescent="0.25">
      <c r="A37" s="27" t="s">
        <v>50</v>
      </c>
      <c r="B37" s="30" t="s">
        <v>51</v>
      </c>
      <c r="C37" s="25" t="s">
        <v>52</v>
      </c>
    </row>
    <row r="38" spans="1:18" ht="43.5" customHeight="1" x14ac:dyDescent="0.25">
      <c r="A38" s="27" t="s">
        <v>53</v>
      </c>
      <c r="B38" s="30" t="s">
        <v>54</v>
      </c>
      <c r="C38" s="25" t="s">
        <v>31</v>
      </c>
    </row>
    <row r="39" spans="1:18" ht="23.25" customHeight="1" x14ac:dyDescent="0.25">
      <c r="A39" s="218"/>
      <c r="B39" s="218"/>
      <c r="C39" s="218"/>
    </row>
    <row r="40" spans="1:18" ht="63" x14ac:dyDescent="0.25">
      <c r="A40" s="27" t="s">
        <v>55</v>
      </c>
      <c r="B40" s="30" t="s">
        <v>56</v>
      </c>
      <c r="C40" s="34" t="s">
        <v>652</v>
      </c>
    </row>
    <row r="41" spans="1:18" ht="105.75" customHeight="1" x14ac:dyDescent="0.25">
      <c r="A41" s="27" t="s">
        <v>57</v>
      </c>
      <c r="B41" s="30" t="s">
        <v>58</v>
      </c>
      <c r="C41" s="35" t="s">
        <v>59</v>
      </c>
    </row>
    <row r="42" spans="1:18" ht="83.25" customHeight="1" x14ac:dyDescent="0.25">
      <c r="A42" s="27" t="s">
        <v>60</v>
      </c>
      <c r="B42" s="30" t="s">
        <v>61</v>
      </c>
      <c r="C42" s="35" t="s">
        <v>59</v>
      </c>
    </row>
    <row r="43" spans="1:18" ht="186" customHeight="1" x14ac:dyDescent="0.25">
      <c r="A43" s="27" t="s">
        <v>62</v>
      </c>
      <c r="B43" s="30" t="s">
        <v>63</v>
      </c>
      <c r="C43" s="35" t="s">
        <v>64</v>
      </c>
    </row>
    <row r="44" spans="1:18" ht="111" customHeight="1" x14ac:dyDescent="0.25">
      <c r="A44" s="27" t="s">
        <v>65</v>
      </c>
      <c r="B44" s="30" t="s">
        <v>66</v>
      </c>
      <c r="C44" s="36" t="s">
        <v>67</v>
      </c>
    </row>
    <row r="45" spans="1:18" ht="120" customHeight="1" x14ac:dyDescent="0.25">
      <c r="A45" s="27" t="s">
        <v>68</v>
      </c>
      <c r="B45" s="30" t="s">
        <v>69</v>
      </c>
      <c r="C45" s="36" t="s">
        <v>67</v>
      </c>
    </row>
    <row r="46" spans="1:18" ht="101.25" customHeight="1" x14ac:dyDescent="0.25">
      <c r="A46" s="27" t="s">
        <v>70</v>
      </c>
      <c r="B46" s="30" t="s">
        <v>71</v>
      </c>
      <c r="C46" s="36" t="s">
        <v>67</v>
      </c>
    </row>
    <row r="47" spans="1:18" ht="18.75" customHeight="1" x14ac:dyDescent="0.25">
      <c r="A47" s="218"/>
      <c r="B47" s="218"/>
      <c r="C47" s="218"/>
    </row>
    <row r="48" spans="1:18" ht="75.75" customHeight="1" x14ac:dyDescent="0.25">
      <c r="A48" s="27" t="s">
        <v>72</v>
      </c>
      <c r="B48" s="30" t="s">
        <v>73</v>
      </c>
      <c r="C48" s="36">
        <f>'6.2. Паспорт фин осв ввод'!AB24</f>
        <v>3.2715799999999997</v>
      </c>
    </row>
    <row r="49" spans="1:3" ht="71.25" customHeight="1" x14ac:dyDescent="0.25">
      <c r="A49" s="27" t="s">
        <v>74</v>
      </c>
      <c r="B49" s="30" t="s">
        <v>75</v>
      </c>
      <c r="C49" s="212">
        <f>'6.2. Паспорт фин осв ввод'!AB30</f>
        <v>2.7263199999999999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view="pageBreakPreview" topLeftCell="C19" zoomScaleNormal="70" zoomScaleSheetLayoutView="100" zoomScalePageLayoutView="65" workbookViewId="0">
      <selection activeCell="L13" sqref="L13"/>
    </sheetView>
  </sheetViews>
  <sheetFormatPr defaultColWidth="9" defaultRowHeight="15.75" x14ac:dyDescent="0.25"/>
  <cols>
    <col min="1" max="1" width="9" style="167"/>
    <col min="2" max="2" width="40.5703125" style="167" customWidth="1"/>
    <col min="3" max="3" width="15.5703125" style="167" customWidth="1"/>
    <col min="4" max="8" width="20" style="167" customWidth="1"/>
    <col min="9" max="9" width="20" style="167" hidden="1" customWidth="1"/>
    <col min="10" max="10" width="20" style="167" customWidth="1"/>
    <col min="11" max="11" width="20" style="167" hidden="1" customWidth="1"/>
    <col min="12" max="12" width="20" style="167" customWidth="1"/>
    <col min="13" max="13" width="20" style="167" hidden="1" customWidth="1"/>
    <col min="14" max="14" width="20" style="167" customWidth="1"/>
    <col min="15" max="15" width="20" style="167" hidden="1" customWidth="1"/>
    <col min="16" max="16" width="20" style="167" customWidth="1"/>
    <col min="17" max="17" width="20" style="167" hidden="1" customWidth="1"/>
    <col min="18" max="18" width="20" style="167" customWidth="1"/>
    <col min="19" max="19" width="20" style="167" hidden="1" customWidth="1"/>
    <col min="20" max="20" width="20" style="167" customWidth="1"/>
    <col min="21" max="21" width="20" style="167" hidden="1" customWidth="1"/>
    <col min="22" max="22" width="20" style="167" customWidth="1"/>
    <col min="23" max="23" width="20" style="167" hidden="1" customWidth="1"/>
    <col min="24" max="24" width="20" style="167" customWidth="1"/>
    <col min="25" max="25" width="20" style="167" hidden="1" customWidth="1"/>
    <col min="26" max="26" width="20" style="167" customWidth="1"/>
    <col min="27" max="27" width="20" style="167" hidden="1" customWidth="1"/>
    <col min="28" max="29" width="20" style="167" customWidth="1"/>
    <col min="30" max="16384" width="9" style="170"/>
  </cols>
  <sheetData>
    <row r="1" spans="1:29" ht="15.95" customHeight="1" x14ac:dyDescent="0.25">
      <c r="C1" s="168" t="s">
        <v>602</v>
      </c>
      <c r="AC1" s="169" t="s">
        <v>0</v>
      </c>
    </row>
    <row r="2" spans="1:29" ht="15.95" customHeight="1" x14ac:dyDescent="0.25">
      <c r="C2" s="168" t="s">
        <v>602</v>
      </c>
      <c r="AC2" s="169" t="s">
        <v>1</v>
      </c>
    </row>
    <row r="3" spans="1:29" ht="15.95" customHeight="1" x14ac:dyDescent="0.25">
      <c r="C3" s="168" t="s">
        <v>602</v>
      </c>
      <c r="AC3" s="169" t="s">
        <v>2</v>
      </c>
    </row>
    <row r="4" spans="1:29" ht="15.95" customHeight="1" x14ac:dyDescent="0.25">
      <c r="A4" s="265" t="s">
        <v>603</v>
      </c>
      <c r="B4" s="265"/>
      <c r="C4" s="265"/>
      <c r="D4" s="265"/>
      <c r="E4" s="265"/>
      <c r="F4" s="265"/>
      <c r="G4" s="265"/>
      <c r="H4" s="265"/>
      <c r="I4" s="265"/>
      <c r="J4" s="265"/>
      <c r="K4" s="265"/>
      <c r="L4" s="265"/>
      <c r="M4" s="265"/>
      <c r="N4" s="265"/>
      <c r="O4" s="265"/>
      <c r="P4" s="265"/>
      <c r="Q4" s="265"/>
      <c r="R4" s="265"/>
      <c r="S4" s="265"/>
      <c r="T4" s="265"/>
      <c r="U4" s="265"/>
    </row>
    <row r="5" spans="1:29" ht="15.95" customHeight="1" x14ac:dyDescent="0.25"/>
    <row r="6" spans="1:29" ht="18.95" customHeight="1" x14ac:dyDescent="0.3">
      <c r="A6" s="268" t="s">
        <v>604</v>
      </c>
      <c r="B6" s="268"/>
      <c r="C6" s="268"/>
      <c r="D6" s="268"/>
      <c r="E6" s="268"/>
      <c r="F6" s="268"/>
      <c r="G6" s="268"/>
      <c r="H6" s="268"/>
      <c r="I6" s="268"/>
      <c r="J6" s="268"/>
      <c r="K6" s="268"/>
      <c r="L6" s="268"/>
      <c r="M6" s="268"/>
      <c r="N6" s="268"/>
      <c r="O6" s="268"/>
      <c r="P6" s="268"/>
      <c r="Q6" s="268"/>
      <c r="R6" s="268"/>
      <c r="S6" s="268"/>
      <c r="T6" s="268"/>
      <c r="U6" s="268"/>
    </row>
    <row r="7" spans="1:29" ht="15.95" customHeight="1" x14ac:dyDescent="0.25"/>
    <row r="8" spans="1:29" ht="15.95" customHeight="1" x14ac:dyDescent="0.25">
      <c r="A8" s="265" t="s">
        <v>605</v>
      </c>
      <c r="B8" s="265"/>
      <c r="C8" s="265"/>
      <c r="D8" s="265"/>
      <c r="E8" s="265"/>
      <c r="F8" s="265"/>
      <c r="G8" s="265"/>
      <c r="H8" s="265"/>
      <c r="I8" s="265"/>
      <c r="J8" s="265"/>
      <c r="K8" s="265"/>
      <c r="L8" s="265"/>
      <c r="M8" s="265"/>
      <c r="N8" s="265"/>
      <c r="O8" s="265"/>
      <c r="P8" s="265"/>
      <c r="Q8" s="265"/>
      <c r="R8" s="265"/>
      <c r="S8" s="265"/>
      <c r="T8" s="265"/>
      <c r="U8" s="265"/>
    </row>
    <row r="9" spans="1:29" ht="15.95" customHeight="1" x14ac:dyDescent="0.25">
      <c r="A9" s="266" t="s">
        <v>6</v>
      </c>
      <c r="B9" s="266"/>
      <c r="C9" s="266"/>
      <c r="D9" s="266"/>
      <c r="E9" s="266"/>
      <c r="F9" s="266"/>
      <c r="G9" s="266"/>
      <c r="H9" s="266"/>
      <c r="I9" s="266"/>
      <c r="J9" s="266"/>
      <c r="K9" s="266"/>
      <c r="L9" s="266"/>
      <c r="M9" s="266"/>
      <c r="N9" s="266"/>
      <c r="O9" s="266"/>
      <c r="P9" s="266"/>
      <c r="Q9" s="266"/>
      <c r="R9" s="266"/>
      <c r="S9" s="266"/>
      <c r="T9" s="266"/>
      <c r="U9" s="266"/>
    </row>
    <row r="10" spans="1:29" ht="15.95" customHeight="1" x14ac:dyDescent="0.25"/>
    <row r="11" spans="1:29" ht="15.95" customHeight="1" x14ac:dyDescent="0.25">
      <c r="A11" s="265" t="s">
        <v>606</v>
      </c>
      <c r="B11" s="265"/>
      <c r="C11" s="265"/>
      <c r="D11" s="265"/>
      <c r="E11" s="265"/>
      <c r="F11" s="265"/>
      <c r="G11" s="265"/>
      <c r="H11" s="265"/>
      <c r="I11" s="265"/>
      <c r="J11" s="265"/>
      <c r="K11" s="265"/>
      <c r="L11" s="265"/>
      <c r="M11" s="265"/>
      <c r="N11" s="265"/>
      <c r="O11" s="265"/>
      <c r="P11" s="265"/>
      <c r="Q11" s="265"/>
      <c r="R11" s="265"/>
      <c r="S11" s="265"/>
      <c r="T11" s="265"/>
      <c r="U11" s="265"/>
    </row>
    <row r="12" spans="1:29" ht="15.95" customHeight="1" x14ac:dyDescent="0.25">
      <c r="A12" s="266" t="s">
        <v>8</v>
      </c>
      <c r="B12" s="266"/>
      <c r="C12" s="266"/>
      <c r="D12" s="266"/>
      <c r="E12" s="266"/>
      <c r="F12" s="266"/>
      <c r="G12" s="266"/>
      <c r="H12" s="266"/>
      <c r="I12" s="266"/>
      <c r="J12" s="266"/>
      <c r="K12" s="266"/>
      <c r="L12" s="266"/>
      <c r="M12" s="266"/>
      <c r="N12" s="266"/>
      <c r="O12" s="266"/>
      <c r="P12" s="266"/>
      <c r="Q12" s="266"/>
      <c r="R12" s="266"/>
      <c r="S12" s="266"/>
      <c r="T12" s="266"/>
      <c r="U12" s="266"/>
    </row>
    <row r="13" spans="1:29" ht="15.95" customHeight="1" x14ac:dyDescent="0.25"/>
    <row r="14" spans="1:29" ht="33" customHeight="1" x14ac:dyDescent="0.25">
      <c r="A14" s="267" t="s">
        <v>9</v>
      </c>
      <c r="B14" s="267"/>
      <c r="C14" s="267"/>
      <c r="D14" s="267"/>
      <c r="E14" s="267"/>
      <c r="F14" s="267"/>
      <c r="G14" s="267"/>
      <c r="H14" s="267"/>
      <c r="I14" s="267"/>
      <c r="J14" s="267"/>
      <c r="K14" s="267"/>
      <c r="L14" s="267"/>
      <c r="M14" s="267"/>
      <c r="N14" s="267"/>
      <c r="O14" s="267"/>
      <c r="P14" s="267"/>
      <c r="Q14" s="267"/>
      <c r="R14" s="267"/>
      <c r="S14" s="267"/>
      <c r="T14" s="267"/>
      <c r="U14" s="267"/>
    </row>
    <row r="15" spans="1:29" ht="17.25" customHeight="1" x14ac:dyDescent="0.25">
      <c r="A15" s="266" t="s">
        <v>10</v>
      </c>
      <c r="B15" s="266"/>
      <c r="C15" s="266"/>
      <c r="D15" s="266"/>
      <c r="E15" s="266"/>
      <c r="F15" s="266"/>
      <c r="G15" s="266"/>
      <c r="H15" s="266"/>
      <c r="I15" s="266"/>
      <c r="J15" s="266"/>
      <c r="K15" s="266"/>
      <c r="L15" s="266"/>
      <c r="M15" s="266"/>
      <c r="N15" s="266"/>
      <c r="O15" s="266"/>
      <c r="P15" s="266"/>
      <c r="Q15" s="266"/>
      <c r="R15" s="266"/>
      <c r="S15" s="266"/>
      <c r="T15" s="266"/>
      <c r="U15" s="266"/>
    </row>
    <row r="16" spans="1:29" ht="14.25" customHeight="1" x14ac:dyDescent="0.25"/>
    <row r="17" spans="1:29" ht="27" customHeight="1" x14ac:dyDescent="0.25">
      <c r="C17" s="299"/>
    </row>
    <row r="18" spans="1:29" ht="18.95" customHeight="1" x14ac:dyDescent="0.3">
      <c r="A18" s="269" t="s">
        <v>422</v>
      </c>
      <c r="B18" s="269"/>
      <c r="C18" s="269"/>
      <c r="D18" s="269"/>
      <c r="E18" s="269"/>
      <c r="F18" s="269"/>
      <c r="G18" s="269"/>
      <c r="H18" s="269"/>
      <c r="I18" s="269"/>
      <c r="J18" s="269"/>
      <c r="K18" s="269"/>
      <c r="L18" s="269"/>
      <c r="M18" s="269"/>
      <c r="N18" s="269"/>
      <c r="O18" s="269"/>
      <c r="P18" s="269"/>
      <c r="Q18" s="269"/>
      <c r="R18" s="269"/>
      <c r="S18" s="269"/>
      <c r="T18" s="269"/>
      <c r="U18" s="269"/>
    </row>
    <row r="19" spans="1:29" ht="11.1" customHeight="1" x14ac:dyDescent="0.25"/>
    <row r="20" spans="1:29" ht="15" customHeight="1" x14ac:dyDescent="0.25">
      <c r="A20" s="274" t="s">
        <v>423</v>
      </c>
      <c r="B20" s="274" t="s">
        <v>424</v>
      </c>
      <c r="C20" s="274" t="s">
        <v>425</v>
      </c>
      <c r="D20" s="274"/>
      <c r="E20" s="274" t="s">
        <v>426</v>
      </c>
      <c r="F20" s="274"/>
      <c r="G20" s="274" t="s">
        <v>607</v>
      </c>
      <c r="H20" s="279" t="s">
        <v>608</v>
      </c>
      <c r="I20" s="279"/>
      <c r="J20" s="279"/>
      <c r="K20" s="279"/>
      <c r="L20" s="279" t="s">
        <v>609</v>
      </c>
      <c r="M20" s="279"/>
      <c r="N20" s="279"/>
      <c r="O20" s="279"/>
      <c r="P20" s="279" t="s">
        <v>610</v>
      </c>
      <c r="Q20" s="279"/>
      <c r="R20" s="279"/>
      <c r="S20" s="279"/>
      <c r="T20" s="279" t="s">
        <v>611</v>
      </c>
      <c r="U20" s="279"/>
      <c r="V20" s="279"/>
      <c r="W20" s="279"/>
      <c r="X20" s="279" t="s">
        <v>612</v>
      </c>
      <c r="Y20" s="279"/>
      <c r="Z20" s="279"/>
      <c r="AA20" s="279"/>
      <c r="AB20" s="274" t="s">
        <v>427</v>
      </c>
      <c r="AC20" s="274"/>
    </row>
    <row r="21" spans="1:29" ht="15" customHeight="1" x14ac:dyDescent="0.25">
      <c r="A21" s="275"/>
      <c r="B21" s="275"/>
      <c r="C21" s="277"/>
      <c r="D21" s="278"/>
      <c r="E21" s="277"/>
      <c r="F21" s="278"/>
      <c r="G21" s="275"/>
      <c r="H21" s="279" t="s">
        <v>365</v>
      </c>
      <c r="I21" s="279"/>
      <c r="J21" s="279" t="s">
        <v>428</v>
      </c>
      <c r="K21" s="279"/>
      <c r="L21" s="279" t="s">
        <v>365</v>
      </c>
      <c r="M21" s="279"/>
      <c r="N21" s="279" t="s">
        <v>428</v>
      </c>
      <c r="O21" s="279"/>
      <c r="P21" s="279" t="s">
        <v>365</v>
      </c>
      <c r="Q21" s="279"/>
      <c r="R21" s="279" t="s">
        <v>428</v>
      </c>
      <c r="S21" s="279"/>
      <c r="T21" s="279" t="s">
        <v>365</v>
      </c>
      <c r="U21" s="279"/>
      <c r="V21" s="279" t="s">
        <v>428</v>
      </c>
      <c r="W21" s="279"/>
      <c r="X21" s="279" t="s">
        <v>365</v>
      </c>
      <c r="Y21" s="279"/>
      <c r="Z21" s="279" t="s">
        <v>428</v>
      </c>
      <c r="AA21" s="279"/>
      <c r="AB21" s="277"/>
      <c r="AC21" s="278"/>
    </row>
    <row r="22" spans="1:29" ht="30.95" customHeight="1" x14ac:dyDescent="0.25">
      <c r="A22" s="276"/>
      <c r="B22" s="276"/>
      <c r="C22" s="171" t="s">
        <v>365</v>
      </c>
      <c r="D22" s="171" t="s">
        <v>428</v>
      </c>
      <c r="E22" s="171" t="s">
        <v>613</v>
      </c>
      <c r="F22" s="171" t="s">
        <v>614</v>
      </c>
      <c r="G22" s="276"/>
      <c r="H22" s="171" t="s">
        <v>429</v>
      </c>
      <c r="I22" s="171" t="s">
        <v>430</v>
      </c>
      <c r="J22" s="171" t="s">
        <v>429</v>
      </c>
      <c r="K22" s="171" t="s">
        <v>430</v>
      </c>
      <c r="L22" s="171" t="s">
        <v>429</v>
      </c>
      <c r="M22" s="171" t="s">
        <v>430</v>
      </c>
      <c r="N22" s="171" t="s">
        <v>429</v>
      </c>
      <c r="O22" s="171" t="s">
        <v>430</v>
      </c>
      <c r="P22" s="171" t="s">
        <v>429</v>
      </c>
      <c r="Q22" s="171" t="s">
        <v>430</v>
      </c>
      <c r="R22" s="171" t="s">
        <v>429</v>
      </c>
      <c r="S22" s="171" t="s">
        <v>430</v>
      </c>
      <c r="T22" s="171" t="s">
        <v>429</v>
      </c>
      <c r="U22" s="171" t="s">
        <v>430</v>
      </c>
      <c r="V22" s="171" t="s">
        <v>429</v>
      </c>
      <c r="W22" s="171" t="s">
        <v>430</v>
      </c>
      <c r="X22" s="171" t="s">
        <v>429</v>
      </c>
      <c r="Y22" s="171" t="s">
        <v>430</v>
      </c>
      <c r="Z22" s="171" t="s">
        <v>429</v>
      </c>
      <c r="AA22" s="171" t="s">
        <v>430</v>
      </c>
      <c r="AB22" s="171" t="s">
        <v>365</v>
      </c>
      <c r="AC22" s="171" t="s">
        <v>428</v>
      </c>
    </row>
    <row r="23" spans="1:29" ht="15" customHeight="1" x14ac:dyDescent="0.25">
      <c r="A23" s="172" t="s">
        <v>15</v>
      </c>
      <c r="B23" s="172" t="s">
        <v>18</v>
      </c>
      <c r="C23" s="172" t="s">
        <v>20</v>
      </c>
      <c r="D23" s="172" t="s">
        <v>23</v>
      </c>
      <c r="E23" s="172" t="s">
        <v>26</v>
      </c>
      <c r="F23" s="172" t="s">
        <v>29</v>
      </c>
      <c r="G23" s="172" t="s">
        <v>32</v>
      </c>
      <c r="H23" s="172" t="s">
        <v>34</v>
      </c>
      <c r="I23" s="172" t="s">
        <v>36</v>
      </c>
      <c r="J23" s="172" t="s">
        <v>39</v>
      </c>
      <c r="K23" s="172" t="s">
        <v>41</v>
      </c>
      <c r="L23" s="172" t="s">
        <v>44</v>
      </c>
      <c r="M23" s="172" t="s">
        <v>46</v>
      </c>
      <c r="N23" s="172" t="s">
        <v>48</v>
      </c>
      <c r="O23" s="172" t="s">
        <v>50</v>
      </c>
      <c r="P23" s="172" t="s">
        <v>53</v>
      </c>
      <c r="Q23" s="172" t="s">
        <v>55</v>
      </c>
      <c r="R23" s="172" t="s">
        <v>57</v>
      </c>
      <c r="S23" s="172" t="s">
        <v>60</v>
      </c>
      <c r="T23" s="172" t="s">
        <v>62</v>
      </c>
      <c r="U23" s="172" t="s">
        <v>65</v>
      </c>
      <c r="V23" s="172" t="s">
        <v>68</v>
      </c>
      <c r="W23" s="172" t="s">
        <v>70</v>
      </c>
      <c r="X23" s="172" t="s">
        <v>72</v>
      </c>
      <c r="Y23" s="172" t="s">
        <v>74</v>
      </c>
      <c r="Z23" s="172" t="s">
        <v>615</v>
      </c>
      <c r="AA23" s="172" t="s">
        <v>616</v>
      </c>
      <c r="AB23" s="172" t="s">
        <v>617</v>
      </c>
      <c r="AC23" s="172" t="s">
        <v>618</v>
      </c>
    </row>
    <row r="24" spans="1:29" s="176" customFormat="1" ht="63" customHeight="1" x14ac:dyDescent="0.2">
      <c r="A24" s="173" t="s">
        <v>15</v>
      </c>
      <c r="B24" s="174" t="s">
        <v>431</v>
      </c>
      <c r="C24" s="175">
        <f>C25+C26+C27+C28+C29</f>
        <v>3.7077199999999997</v>
      </c>
      <c r="D24" s="173" t="s">
        <v>67</v>
      </c>
      <c r="E24" s="175">
        <f t="shared" ref="E24:F24" si="0">E25+E26+E27+E28+E29</f>
        <v>3.7077199999999997</v>
      </c>
      <c r="F24" s="175">
        <f t="shared" si="0"/>
        <v>3.2715799999999997</v>
      </c>
      <c r="G24" s="175">
        <f>G25+G26+G27+G28+G29</f>
        <v>0.43614000000000003</v>
      </c>
      <c r="H24" s="175">
        <f>H25+H26+H27+H28+H29</f>
        <v>0</v>
      </c>
      <c r="I24" s="175" t="s">
        <v>67</v>
      </c>
      <c r="J24" s="175" t="s">
        <v>67</v>
      </c>
      <c r="K24" s="175" t="s">
        <v>67</v>
      </c>
      <c r="L24" s="175">
        <f>L25+L26+L27+L28+L29</f>
        <v>3.2715799999999997</v>
      </c>
      <c r="M24" s="175" t="s">
        <v>67</v>
      </c>
      <c r="N24" s="175" t="s">
        <v>67</v>
      </c>
      <c r="O24" s="175" t="s">
        <v>67</v>
      </c>
      <c r="P24" s="175">
        <f>P25+P26+P27+P28+P29</f>
        <v>0</v>
      </c>
      <c r="Q24" s="175" t="s">
        <v>67</v>
      </c>
      <c r="R24" s="175" t="s">
        <v>67</v>
      </c>
      <c r="S24" s="175" t="s">
        <v>67</v>
      </c>
      <c r="T24" s="175">
        <f>T25+T26+T27+T28+T29</f>
        <v>0</v>
      </c>
      <c r="U24" s="175" t="s">
        <v>67</v>
      </c>
      <c r="V24" s="175" t="s">
        <v>67</v>
      </c>
      <c r="W24" s="175" t="s">
        <v>67</v>
      </c>
      <c r="X24" s="175">
        <f>X25+X26+X27+X28+X29</f>
        <v>0</v>
      </c>
      <c r="Y24" s="175" t="s">
        <v>67</v>
      </c>
      <c r="Z24" s="175" t="s">
        <v>67</v>
      </c>
      <c r="AA24" s="175" t="s">
        <v>67</v>
      </c>
      <c r="AB24" s="175">
        <f>AB25+AB26+AB27+AB28+AB29</f>
        <v>3.2715799999999997</v>
      </c>
      <c r="AC24" s="173" t="s">
        <v>67</v>
      </c>
    </row>
    <row r="25" spans="1:29" ht="15" customHeight="1" x14ac:dyDescent="0.25">
      <c r="A25" s="173" t="s">
        <v>432</v>
      </c>
      <c r="B25" s="177" t="s">
        <v>433</v>
      </c>
      <c r="C25" s="178">
        <v>0</v>
      </c>
      <c r="D25" s="171" t="s">
        <v>67</v>
      </c>
      <c r="E25" s="178" t="s">
        <v>158</v>
      </c>
      <c r="F25" s="178" t="s">
        <v>158</v>
      </c>
      <c r="G25" s="178" t="s">
        <v>158</v>
      </c>
      <c r="H25" s="178">
        <v>0</v>
      </c>
      <c r="I25" s="178" t="s">
        <v>67</v>
      </c>
      <c r="J25" s="178" t="s">
        <v>67</v>
      </c>
      <c r="K25" s="178" t="s">
        <v>67</v>
      </c>
      <c r="L25" s="178">
        <v>0</v>
      </c>
      <c r="M25" s="178" t="s">
        <v>67</v>
      </c>
      <c r="N25" s="178" t="s">
        <v>67</v>
      </c>
      <c r="O25" s="178" t="s">
        <v>67</v>
      </c>
      <c r="P25" s="178">
        <v>0</v>
      </c>
      <c r="Q25" s="178" t="s">
        <v>67</v>
      </c>
      <c r="R25" s="178" t="s">
        <v>67</v>
      </c>
      <c r="S25" s="178" t="s">
        <v>67</v>
      </c>
      <c r="T25" s="178">
        <v>0</v>
      </c>
      <c r="U25" s="178" t="s">
        <v>67</v>
      </c>
      <c r="V25" s="178" t="s">
        <v>67</v>
      </c>
      <c r="W25" s="178" t="s">
        <v>67</v>
      </c>
      <c r="X25" s="178">
        <v>0</v>
      </c>
      <c r="Y25" s="178" t="s">
        <v>67</v>
      </c>
      <c r="Z25" s="178" t="s">
        <v>67</v>
      </c>
      <c r="AA25" s="178" t="s">
        <v>67</v>
      </c>
      <c r="AB25" s="178">
        <f>H25+L25+P25+T25+X25</f>
        <v>0</v>
      </c>
      <c r="AC25" s="171" t="s">
        <v>67</v>
      </c>
    </row>
    <row r="26" spans="1:29" ht="30.95" customHeight="1" x14ac:dyDescent="0.25">
      <c r="A26" s="173" t="s">
        <v>434</v>
      </c>
      <c r="B26" s="177" t="s">
        <v>435</v>
      </c>
      <c r="C26" s="178">
        <v>0</v>
      </c>
      <c r="D26" s="171" t="s">
        <v>67</v>
      </c>
      <c r="E26" s="178" t="s">
        <v>158</v>
      </c>
      <c r="F26" s="178" t="s">
        <v>158</v>
      </c>
      <c r="G26" s="178" t="s">
        <v>158</v>
      </c>
      <c r="H26" s="178">
        <v>0</v>
      </c>
      <c r="I26" s="178" t="s">
        <v>67</v>
      </c>
      <c r="J26" s="178" t="s">
        <v>67</v>
      </c>
      <c r="K26" s="178" t="s">
        <v>67</v>
      </c>
      <c r="L26" s="178">
        <v>0</v>
      </c>
      <c r="M26" s="178" t="s">
        <v>67</v>
      </c>
      <c r="N26" s="178" t="s">
        <v>67</v>
      </c>
      <c r="O26" s="178" t="s">
        <v>67</v>
      </c>
      <c r="P26" s="178">
        <v>0</v>
      </c>
      <c r="Q26" s="178" t="s">
        <v>67</v>
      </c>
      <c r="R26" s="178" t="s">
        <v>67</v>
      </c>
      <c r="S26" s="178" t="s">
        <v>67</v>
      </c>
      <c r="T26" s="178">
        <v>0</v>
      </c>
      <c r="U26" s="178" t="s">
        <v>67</v>
      </c>
      <c r="V26" s="178" t="s">
        <v>67</v>
      </c>
      <c r="W26" s="178" t="s">
        <v>67</v>
      </c>
      <c r="X26" s="178">
        <v>0</v>
      </c>
      <c r="Y26" s="178" t="s">
        <v>67</v>
      </c>
      <c r="Z26" s="178" t="s">
        <v>67</v>
      </c>
      <c r="AA26" s="178" t="s">
        <v>67</v>
      </c>
      <c r="AB26" s="178">
        <f t="shared" ref="AB26:AB34" si="1">H26+L26+P26+T26+X26</f>
        <v>0</v>
      </c>
      <c r="AC26" s="171" t="s">
        <v>67</v>
      </c>
    </row>
    <row r="27" spans="1:29" ht="47.1" customHeight="1" x14ac:dyDescent="0.25">
      <c r="A27" s="173" t="s">
        <v>436</v>
      </c>
      <c r="B27" s="177" t="s">
        <v>437</v>
      </c>
      <c r="C27" s="178">
        <v>3.7077199999999997</v>
      </c>
      <c r="D27" s="171" t="s">
        <v>67</v>
      </c>
      <c r="E27" s="178">
        <v>3.7077199999999997</v>
      </c>
      <c r="F27" s="178">
        <v>3.2715799999999997</v>
      </c>
      <c r="G27" s="178">
        <v>0.43614000000000003</v>
      </c>
      <c r="H27" s="178">
        <v>0</v>
      </c>
      <c r="I27" s="178" t="s">
        <v>67</v>
      </c>
      <c r="J27" s="178" t="s">
        <v>67</v>
      </c>
      <c r="K27" s="178" t="s">
        <v>67</v>
      </c>
      <c r="L27" s="178">
        <v>3.2715799999999997</v>
      </c>
      <c r="M27" s="178" t="s">
        <v>67</v>
      </c>
      <c r="N27" s="178" t="s">
        <v>67</v>
      </c>
      <c r="O27" s="178" t="s">
        <v>67</v>
      </c>
      <c r="P27" s="178">
        <v>0</v>
      </c>
      <c r="Q27" s="178" t="s">
        <v>67</v>
      </c>
      <c r="R27" s="178" t="s">
        <v>67</v>
      </c>
      <c r="S27" s="178" t="s">
        <v>67</v>
      </c>
      <c r="T27" s="178">
        <v>0</v>
      </c>
      <c r="U27" s="178" t="s">
        <v>67</v>
      </c>
      <c r="V27" s="178" t="s">
        <v>67</v>
      </c>
      <c r="W27" s="178" t="s">
        <v>67</v>
      </c>
      <c r="X27" s="178">
        <v>0</v>
      </c>
      <c r="Y27" s="178" t="s">
        <v>67</v>
      </c>
      <c r="Z27" s="178" t="s">
        <v>67</v>
      </c>
      <c r="AA27" s="178" t="s">
        <v>67</v>
      </c>
      <c r="AB27" s="178">
        <f t="shared" si="1"/>
        <v>3.2715799999999997</v>
      </c>
      <c r="AC27" s="171" t="s">
        <v>67</v>
      </c>
    </row>
    <row r="28" spans="1:29" ht="15" customHeight="1" x14ac:dyDescent="0.25">
      <c r="A28" s="173" t="s">
        <v>438</v>
      </c>
      <c r="B28" s="177" t="s">
        <v>619</v>
      </c>
      <c r="C28" s="178">
        <v>0</v>
      </c>
      <c r="D28" s="171" t="s">
        <v>67</v>
      </c>
      <c r="E28" s="178">
        <f>C28</f>
        <v>0</v>
      </c>
      <c r="F28" s="171" t="s">
        <v>158</v>
      </c>
      <c r="G28" s="178" t="s">
        <v>158</v>
      </c>
      <c r="H28" s="178">
        <v>0</v>
      </c>
      <c r="I28" s="178" t="s">
        <v>67</v>
      </c>
      <c r="J28" s="178" t="s">
        <v>67</v>
      </c>
      <c r="K28" s="178" t="s">
        <v>67</v>
      </c>
      <c r="L28" s="178">
        <v>0</v>
      </c>
      <c r="M28" s="178" t="s">
        <v>67</v>
      </c>
      <c r="N28" s="178" t="s">
        <v>67</v>
      </c>
      <c r="O28" s="178" t="s">
        <v>67</v>
      </c>
      <c r="P28" s="178">
        <v>0</v>
      </c>
      <c r="Q28" s="178" t="s">
        <v>67</v>
      </c>
      <c r="R28" s="178" t="s">
        <v>67</v>
      </c>
      <c r="S28" s="178" t="s">
        <v>67</v>
      </c>
      <c r="T28" s="178">
        <v>0</v>
      </c>
      <c r="U28" s="178" t="s">
        <v>67</v>
      </c>
      <c r="V28" s="178" t="s">
        <v>67</v>
      </c>
      <c r="W28" s="178" t="s">
        <v>67</v>
      </c>
      <c r="X28" s="178">
        <v>0</v>
      </c>
      <c r="Y28" s="178" t="s">
        <v>67</v>
      </c>
      <c r="Z28" s="178" t="s">
        <v>67</v>
      </c>
      <c r="AA28" s="178" t="s">
        <v>67</v>
      </c>
      <c r="AB28" s="178">
        <f t="shared" si="1"/>
        <v>0</v>
      </c>
      <c r="AC28" s="171" t="s">
        <v>67</v>
      </c>
    </row>
    <row r="29" spans="1:29" ht="15" customHeight="1" x14ac:dyDescent="0.25">
      <c r="A29" s="173" t="s">
        <v>439</v>
      </c>
      <c r="B29" s="177" t="s">
        <v>440</v>
      </c>
      <c r="C29" s="178">
        <v>0</v>
      </c>
      <c r="D29" s="171" t="s">
        <v>67</v>
      </c>
      <c r="E29" s="178">
        <f>C29</f>
        <v>0</v>
      </c>
      <c r="F29" s="171">
        <v>0</v>
      </c>
      <c r="G29" s="178">
        <v>0</v>
      </c>
      <c r="H29" s="178">
        <v>0</v>
      </c>
      <c r="I29" s="178" t="s">
        <v>67</v>
      </c>
      <c r="J29" s="178" t="s">
        <v>67</v>
      </c>
      <c r="K29" s="178" t="s">
        <v>67</v>
      </c>
      <c r="L29" s="178">
        <v>0</v>
      </c>
      <c r="M29" s="178" t="s">
        <v>67</v>
      </c>
      <c r="N29" s="178" t="s">
        <v>67</v>
      </c>
      <c r="O29" s="178" t="s">
        <v>67</v>
      </c>
      <c r="P29" s="178">
        <v>0</v>
      </c>
      <c r="Q29" s="178" t="s">
        <v>67</v>
      </c>
      <c r="R29" s="178" t="s">
        <v>67</v>
      </c>
      <c r="S29" s="178" t="s">
        <v>67</v>
      </c>
      <c r="T29" s="178">
        <v>0</v>
      </c>
      <c r="U29" s="178" t="s">
        <v>67</v>
      </c>
      <c r="V29" s="178" t="s">
        <v>67</v>
      </c>
      <c r="W29" s="178" t="s">
        <v>67</v>
      </c>
      <c r="X29" s="178">
        <v>0</v>
      </c>
      <c r="Y29" s="178" t="s">
        <v>67</v>
      </c>
      <c r="Z29" s="178" t="s">
        <v>67</v>
      </c>
      <c r="AA29" s="178" t="s">
        <v>67</v>
      </c>
      <c r="AB29" s="178">
        <f t="shared" si="1"/>
        <v>0</v>
      </c>
      <c r="AC29" s="171" t="s">
        <v>67</v>
      </c>
    </row>
    <row r="30" spans="1:29" s="176" customFormat="1" ht="63" customHeight="1" x14ac:dyDescent="0.2">
      <c r="A30" s="173" t="s">
        <v>18</v>
      </c>
      <c r="B30" s="174" t="s">
        <v>441</v>
      </c>
      <c r="C30" s="175">
        <f>C31+C32+C33+C34</f>
        <v>3.0897699999999997</v>
      </c>
      <c r="D30" s="173" t="s">
        <v>67</v>
      </c>
      <c r="E30" s="175">
        <v>3.0897699999999997</v>
      </c>
      <c r="F30" s="175">
        <v>2.7263200000000003</v>
      </c>
      <c r="G30" s="175">
        <v>0.36345</v>
      </c>
      <c r="H30" s="175">
        <v>0</v>
      </c>
      <c r="I30" s="173" t="s">
        <v>67</v>
      </c>
      <c r="J30" s="173" t="s">
        <v>67</v>
      </c>
      <c r="K30" s="173" t="s">
        <v>67</v>
      </c>
      <c r="L30" s="175">
        <v>2.7263200000000003</v>
      </c>
      <c r="M30" s="173" t="s">
        <v>67</v>
      </c>
      <c r="N30" s="173" t="s">
        <v>67</v>
      </c>
      <c r="O30" s="173" t="s">
        <v>67</v>
      </c>
      <c r="P30" s="175">
        <v>0</v>
      </c>
      <c r="Q30" s="173" t="s">
        <v>67</v>
      </c>
      <c r="R30" s="173" t="s">
        <v>67</v>
      </c>
      <c r="S30" s="173" t="s">
        <v>67</v>
      </c>
      <c r="T30" s="175">
        <v>0</v>
      </c>
      <c r="U30" s="173" t="s">
        <v>67</v>
      </c>
      <c r="V30" s="173" t="s">
        <v>67</v>
      </c>
      <c r="W30" s="173" t="s">
        <v>67</v>
      </c>
      <c r="X30" s="175">
        <v>0</v>
      </c>
      <c r="Y30" s="173" t="s">
        <v>67</v>
      </c>
      <c r="Z30" s="173" t="s">
        <v>67</v>
      </c>
      <c r="AA30" s="173" t="s">
        <v>67</v>
      </c>
      <c r="AB30" s="175">
        <f>AB31+AB32+AB33+AB34+AB35</f>
        <v>2.7263199999999999</v>
      </c>
      <c r="AC30" s="173" t="s">
        <v>67</v>
      </c>
    </row>
    <row r="31" spans="1:29" ht="15" customHeight="1" x14ac:dyDescent="0.25">
      <c r="A31" s="173" t="s">
        <v>442</v>
      </c>
      <c r="B31" s="177" t="s">
        <v>443</v>
      </c>
      <c r="C31" s="178">
        <v>0.36345</v>
      </c>
      <c r="D31" s="171" t="s">
        <v>67</v>
      </c>
      <c r="E31" s="178">
        <f>C31/$C$30*$E$30</f>
        <v>0.36345</v>
      </c>
      <c r="F31" s="178">
        <f>E31-G31</f>
        <v>0</v>
      </c>
      <c r="G31" s="178">
        <f>G30</f>
        <v>0.36345</v>
      </c>
      <c r="H31" s="178">
        <f>$C31/$C$30*H$30</f>
        <v>0</v>
      </c>
      <c r="I31" s="171" t="s">
        <v>67</v>
      </c>
      <c r="J31" s="171" t="s">
        <v>67</v>
      </c>
      <c r="K31" s="171" t="s">
        <v>67</v>
      </c>
      <c r="L31" s="178">
        <f>F31-H31</f>
        <v>0</v>
      </c>
      <c r="M31" s="171" t="s">
        <v>67</v>
      </c>
      <c r="N31" s="171" t="s">
        <v>67</v>
      </c>
      <c r="O31" s="171" t="s">
        <v>67</v>
      </c>
      <c r="P31" s="178">
        <f>$C31/$C$30*P$30</f>
        <v>0</v>
      </c>
      <c r="Q31" s="171" t="s">
        <v>67</v>
      </c>
      <c r="R31" s="171" t="s">
        <v>67</v>
      </c>
      <c r="S31" s="171" t="s">
        <v>67</v>
      </c>
      <c r="T31" s="178">
        <f>$C31/$C$30*T$30</f>
        <v>0</v>
      </c>
      <c r="U31" s="171" t="s">
        <v>67</v>
      </c>
      <c r="V31" s="171" t="s">
        <v>67</v>
      </c>
      <c r="W31" s="171" t="s">
        <v>67</v>
      </c>
      <c r="X31" s="178">
        <f>$C31/$C$30*X$30</f>
        <v>0</v>
      </c>
      <c r="Y31" s="171" t="s">
        <v>67</v>
      </c>
      <c r="Z31" s="171" t="s">
        <v>67</v>
      </c>
      <c r="AA31" s="171" t="s">
        <v>67</v>
      </c>
      <c r="AB31" s="178">
        <f t="shared" si="1"/>
        <v>0</v>
      </c>
      <c r="AC31" s="171" t="s">
        <v>67</v>
      </c>
    </row>
    <row r="32" spans="1:29" ht="30.95" customHeight="1" x14ac:dyDescent="0.25">
      <c r="A32" s="173" t="s">
        <v>444</v>
      </c>
      <c r="B32" s="177" t="s">
        <v>445</v>
      </c>
      <c r="C32" s="178">
        <v>2.72044</v>
      </c>
      <c r="D32" s="171" t="s">
        <v>67</v>
      </c>
      <c r="E32" s="178">
        <f>C32/$C$30*$E$30</f>
        <v>2.72044</v>
      </c>
      <c r="F32" s="178">
        <f t="shared" ref="F32:F34" si="2">E32-G32</f>
        <v>2.72044</v>
      </c>
      <c r="G32" s="178">
        <v>0</v>
      </c>
      <c r="H32" s="178">
        <f>$C32/$C$30*H$30</f>
        <v>0</v>
      </c>
      <c r="I32" s="171" t="s">
        <v>67</v>
      </c>
      <c r="J32" s="171" t="s">
        <v>67</v>
      </c>
      <c r="K32" s="171" t="s">
        <v>67</v>
      </c>
      <c r="L32" s="178">
        <f t="shared" ref="L32:L34" si="3">F32-H32</f>
        <v>2.72044</v>
      </c>
      <c r="M32" s="171" t="s">
        <v>67</v>
      </c>
      <c r="N32" s="171" t="s">
        <v>67</v>
      </c>
      <c r="O32" s="171" t="s">
        <v>67</v>
      </c>
      <c r="P32" s="178">
        <f>$C32/$C$30*P$30</f>
        <v>0</v>
      </c>
      <c r="Q32" s="171" t="s">
        <v>67</v>
      </c>
      <c r="R32" s="171" t="s">
        <v>67</v>
      </c>
      <c r="S32" s="171" t="s">
        <v>67</v>
      </c>
      <c r="T32" s="178">
        <f>$C32/$C$30*T$30</f>
        <v>0</v>
      </c>
      <c r="U32" s="171" t="s">
        <v>67</v>
      </c>
      <c r="V32" s="171" t="s">
        <v>67</v>
      </c>
      <c r="W32" s="171" t="s">
        <v>67</v>
      </c>
      <c r="X32" s="178">
        <f>$C32/$C$30*X$30</f>
        <v>0</v>
      </c>
      <c r="Y32" s="171" t="s">
        <v>67</v>
      </c>
      <c r="Z32" s="171" t="s">
        <v>67</v>
      </c>
      <c r="AA32" s="171" t="s">
        <v>67</v>
      </c>
      <c r="AB32" s="178">
        <f t="shared" si="1"/>
        <v>2.72044</v>
      </c>
      <c r="AC32" s="171" t="s">
        <v>67</v>
      </c>
    </row>
    <row r="33" spans="1:29" ht="15" customHeight="1" x14ac:dyDescent="0.25">
      <c r="A33" s="173" t="s">
        <v>446</v>
      </c>
      <c r="B33" s="177" t="s">
        <v>447</v>
      </c>
      <c r="C33" s="178">
        <v>0</v>
      </c>
      <c r="D33" s="171" t="s">
        <v>67</v>
      </c>
      <c r="E33" s="178">
        <f>C33/$C$30*$E$30</f>
        <v>0</v>
      </c>
      <c r="F33" s="178">
        <f t="shared" si="2"/>
        <v>0</v>
      </c>
      <c r="G33" s="178">
        <v>0</v>
      </c>
      <c r="H33" s="178">
        <f>$C33/$C$30*H$30</f>
        <v>0</v>
      </c>
      <c r="I33" s="171" t="s">
        <v>67</v>
      </c>
      <c r="J33" s="171" t="s">
        <v>67</v>
      </c>
      <c r="K33" s="171" t="s">
        <v>67</v>
      </c>
      <c r="L33" s="178">
        <f t="shared" si="3"/>
        <v>0</v>
      </c>
      <c r="M33" s="171" t="s">
        <v>67</v>
      </c>
      <c r="N33" s="171" t="s">
        <v>67</v>
      </c>
      <c r="O33" s="171" t="s">
        <v>67</v>
      </c>
      <c r="P33" s="178">
        <f>$C33/$C$30*P$30</f>
        <v>0</v>
      </c>
      <c r="Q33" s="171" t="s">
        <v>67</v>
      </c>
      <c r="R33" s="171" t="s">
        <v>67</v>
      </c>
      <c r="S33" s="171" t="s">
        <v>67</v>
      </c>
      <c r="T33" s="178">
        <f>$C33/$C$30*T$30</f>
        <v>0</v>
      </c>
      <c r="U33" s="171" t="s">
        <v>67</v>
      </c>
      <c r="V33" s="171" t="s">
        <v>67</v>
      </c>
      <c r="W33" s="171" t="s">
        <v>67</v>
      </c>
      <c r="X33" s="178">
        <f>$C33/$C$30*X$30</f>
        <v>0</v>
      </c>
      <c r="Y33" s="171" t="s">
        <v>67</v>
      </c>
      <c r="Z33" s="171" t="s">
        <v>67</v>
      </c>
      <c r="AA33" s="171" t="s">
        <v>67</v>
      </c>
      <c r="AB33" s="178">
        <f t="shared" si="1"/>
        <v>0</v>
      </c>
      <c r="AC33" s="171" t="s">
        <v>67</v>
      </c>
    </row>
    <row r="34" spans="1:29" ht="15" customHeight="1" x14ac:dyDescent="0.25">
      <c r="A34" s="173" t="s">
        <v>448</v>
      </c>
      <c r="B34" s="177" t="s">
        <v>449</v>
      </c>
      <c r="C34" s="178">
        <v>5.8799999999999382E-3</v>
      </c>
      <c r="D34" s="171" t="s">
        <v>67</v>
      </c>
      <c r="E34" s="178">
        <f>E30-E33-E32-E31</f>
        <v>5.8799999999997188E-3</v>
      </c>
      <c r="F34" s="178">
        <f t="shared" si="2"/>
        <v>5.8799999999997188E-3</v>
      </c>
      <c r="G34" s="178">
        <v>0</v>
      </c>
      <c r="H34" s="178">
        <f>$C34/$C$30*H$30</f>
        <v>0</v>
      </c>
      <c r="I34" s="171" t="s">
        <v>67</v>
      </c>
      <c r="J34" s="171" t="s">
        <v>67</v>
      </c>
      <c r="K34" s="171" t="s">
        <v>67</v>
      </c>
      <c r="L34" s="178">
        <f t="shared" si="3"/>
        <v>5.8799999999997188E-3</v>
      </c>
      <c r="M34" s="171" t="s">
        <v>67</v>
      </c>
      <c r="N34" s="171" t="s">
        <v>67</v>
      </c>
      <c r="O34" s="171" t="s">
        <v>67</v>
      </c>
      <c r="P34" s="178">
        <f>$C34/$C$30*P$30</f>
        <v>0</v>
      </c>
      <c r="Q34" s="171" t="s">
        <v>67</v>
      </c>
      <c r="R34" s="171" t="s">
        <v>67</v>
      </c>
      <c r="S34" s="171" t="s">
        <v>67</v>
      </c>
      <c r="T34" s="178">
        <f>$C34/$C$30*T$30</f>
        <v>0</v>
      </c>
      <c r="U34" s="171" t="s">
        <v>67</v>
      </c>
      <c r="V34" s="171" t="s">
        <v>67</v>
      </c>
      <c r="W34" s="171" t="s">
        <v>67</v>
      </c>
      <c r="X34" s="178">
        <f>$C34/$C$30*X$30</f>
        <v>0</v>
      </c>
      <c r="Y34" s="171" t="s">
        <v>67</v>
      </c>
      <c r="Z34" s="171" t="s">
        <v>67</v>
      </c>
      <c r="AA34" s="171" t="s">
        <v>67</v>
      </c>
      <c r="AB34" s="178">
        <f t="shared" si="1"/>
        <v>5.8799999999997188E-3</v>
      </c>
      <c r="AC34" s="171" t="s">
        <v>67</v>
      </c>
    </row>
    <row r="35" spans="1:29" s="176" customFormat="1" ht="30.95" customHeight="1" x14ac:dyDescent="0.2">
      <c r="A35" s="173" t="s">
        <v>20</v>
      </c>
      <c r="B35" s="174" t="s">
        <v>620</v>
      </c>
      <c r="C35" s="173"/>
      <c r="D35" s="173"/>
      <c r="E35" s="173"/>
      <c r="F35" s="171"/>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row>
    <row r="36" spans="1:29" s="167" customFormat="1" ht="30.95" customHeight="1" x14ac:dyDescent="0.25">
      <c r="A36" s="173" t="s">
        <v>450</v>
      </c>
      <c r="B36" s="177" t="s">
        <v>451</v>
      </c>
      <c r="C36" s="171">
        <f>AB36</f>
        <v>0</v>
      </c>
      <c r="D36" s="171" t="s">
        <v>67</v>
      </c>
      <c r="E36" s="171">
        <f>C36</f>
        <v>0</v>
      </c>
      <c r="F36" s="171">
        <f>E36</f>
        <v>0</v>
      </c>
      <c r="G36" s="171" t="s">
        <v>158</v>
      </c>
      <c r="H36" s="171">
        <v>0</v>
      </c>
      <c r="I36" s="171" t="s">
        <v>67</v>
      </c>
      <c r="J36" s="171" t="s">
        <v>67</v>
      </c>
      <c r="K36" s="171" t="s">
        <v>67</v>
      </c>
      <c r="L36" s="171">
        <v>0</v>
      </c>
      <c r="M36" s="171" t="s">
        <v>67</v>
      </c>
      <c r="N36" s="171" t="s">
        <v>67</v>
      </c>
      <c r="O36" s="171" t="s">
        <v>67</v>
      </c>
      <c r="P36" s="171">
        <v>0</v>
      </c>
      <c r="Q36" s="171" t="s">
        <v>67</v>
      </c>
      <c r="R36" s="171" t="s">
        <v>67</v>
      </c>
      <c r="S36" s="171" t="s">
        <v>67</v>
      </c>
      <c r="T36" s="171">
        <v>0</v>
      </c>
      <c r="U36" s="171" t="s">
        <v>67</v>
      </c>
      <c r="V36" s="171" t="s">
        <v>67</v>
      </c>
      <c r="W36" s="171" t="s">
        <v>67</v>
      </c>
      <c r="X36" s="171">
        <v>0</v>
      </c>
      <c r="Y36" s="171" t="s">
        <v>67</v>
      </c>
      <c r="Z36" s="171" t="s">
        <v>67</v>
      </c>
      <c r="AA36" s="171" t="s">
        <v>67</v>
      </c>
      <c r="AB36" s="171">
        <f>H36+L36+P36+T36+X36</f>
        <v>0</v>
      </c>
      <c r="AC36" s="171" t="s">
        <v>67</v>
      </c>
    </row>
    <row r="37" spans="1:29" s="167" customFormat="1" ht="30.95" customHeight="1" x14ac:dyDescent="0.25">
      <c r="A37" s="173" t="s">
        <v>452</v>
      </c>
      <c r="B37" s="177" t="s">
        <v>453</v>
      </c>
      <c r="C37" s="171">
        <f t="shared" ref="C37:C68" si="4">AB37</f>
        <v>0</v>
      </c>
      <c r="D37" s="171" t="s">
        <v>67</v>
      </c>
      <c r="E37" s="171">
        <f t="shared" ref="E37:E43" si="5">C37</f>
        <v>0</v>
      </c>
      <c r="F37" s="171">
        <f t="shared" ref="F37:F43" si="6">E37</f>
        <v>0</v>
      </c>
      <c r="G37" s="171" t="s">
        <v>158</v>
      </c>
      <c r="H37" s="171">
        <v>0</v>
      </c>
      <c r="I37" s="171" t="s">
        <v>67</v>
      </c>
      <c r="J37" s="171" t="s">
        <v>67</v>
      </c>
      <c r="K37" s="171" t="s">
        <v>67</v>
      </c>
      <c r="L37" s="171">
        <v>0</v>
      </c>
      <c r="M37" s="171" t="s">
        <v>67</v>
      </c>
      <c r="N37" s="171" t="s">
        <v>67</v>
      </c>
      <c r="O37" s="171" t="s">
        <v>67</v>
      </c>
      <c r="P37" s="171">
        <v>0</v>
      </c>
      <c r="Q37" s="171" t="s">
        <v>67</v>
      </c>
      <c r="R37" s="171" t="s">
        <v>67</v>
      </c>
      <c r="S37" s="171" t="s">
        <v>67</v>
      </c>
      <c r="T37" s="171">
        <v>0</v>
      </c>
      <c r="U37" s="171" t="s">
        <v>67</v>
      </c>
      <c r="V37" s="171" t="s">
        <v>67</v>
      </c>
      <c r="W37" s="171" t="s">
        <v>67</v>
      </c>
      <c r="X37" s="171">
        <v>0</v>
      </c>
      <c r="Y37" s="171" t="s">
        <v>67</v>
      </c>
      <c r="Z37" s="171" t="s">
        <v>67</v>
      </c>
      <c r="AA37" s="171" t="s">
        <v>67</v>
      </c>
      <c r="AB37" s="171">
        <f>IFERROR(H37+L37+P37+T37+X37,)</f>
        <v>0</v>
      </c>
      <c r="AC37" s="171" t="s">
        <v>67</v>
      </c>
    </row>
    <row r="38" spans="1:29" s="167" customFormat="1" ht="15" customHeight="1" x14ac:dyDescent="0.25">
      <c r="A38" s="173" t="s">
        <v>454</v>
      </c>
      <c r="B38" s="177" t="s">
        <v>455</v>
      </c>
      <c r="C38" s="171">
        <f t="shared" si="4"/>
        <v>0</v>
      </c>
      <c r="D38" s="171" t="s">
        <v>67</v>
      </c>
      <c r="E38" s="171">
        <f t="shared" si="5"/>
        <v>0</v>
      </c>
      <c r="F38" s="171">
        <f t="shared" si="6"/>
        <v>0</v>
      </c>
      <c r="G38" s="171" t="s">
        <v>158</v>
      </c>
      <c r="H38" s="171">
        <v>0</v>
      </c>
      <c r="I38" s="171" t="s">
        <v>67</v>
      </c>
      <c r="J38" s="171" t="s">
        <v>67</v>
      </c>
      <c r="K38" s="171" t="s">
        <v>67</v>
      </c>
      <c r="L38" s="171">
        <v>0</v>
      </c>
      <c r="M38" s="171" t="s">
        <v>67</v>
      </c>
      <c r="N38" s="171" t="s">
        <v>67</v>
      </c>
      <c r="O38" s="171" t="s">
        <v>67</v>
      </c>
      <c r="P38" s="171">
        <v>0</v>
      </c>
      <c r="Q38" s="171" t="s">
        <v>67</v>
      </c>
      <c r="R38" s="171" t="s">
        <v>67</v>
      </c>
      <c r="S38" s="171" t="s">
        <v>67</v>
      </c>
      <c r="T38" s="171">
        <v>0</v>
      </c>
      <c r="U38" s="171" t="s">
        <v>67</v>
      </c>
      <c r="V38" s="171" t="s">
        <v>67</v>
      </c>
      <c r="W38" s="171" t="s">
        <v>67</v>
      </c>
      <c r="X38" s="171">
        <v>0</v>
      </c>
      <c r="Y38" s="171" t="s">
        <v>67</v>
      </c>
      <c r="Z38" s="171" t="s">
        <v>67</v>
      </c>
      <c r="AA38" s="171" t="s">
        <v>67</v>
      </c>
      <c r="AB38" s="171">
        <f t="shared" ref="AB38:AB60" si="7">H38+L38+P38+T38+X38</f>
        <v>0</v>
      </c>
      <c r="AC38" s="171" t="s">
        <v>67</v>
      </c>
    </row>
    <row r="39" spans="1:29" s="167" customFormat="1" ht="30.95" customHeight="1" x14ac:dyDescent="0.25">
      <c r="A39" s="173" t="s">
        <v>456</v>
      </c>
      <c r="B39" s="177" t="s">
        <v>457</v>
      </c>
      <c r="C39" s="171">
        <f t="shared" si="4"/>
        <v>0</v>
      </c>
      <c r="D39" s="171" t="s">
        <v>67</v>
      </c>
      <c r="E39" s="171">
        <f t="shared" si="5"/>
        <v>0</v>
      </c>
      <c r="F39" s="171">
        <f t="shared" si="6"/>
        <v>0</v>
      </c>
      <c r="G39" s="171" t="s">
        <v>158</v>
      </c>
      <c r="H39" s="171">
        <v>0</v>
      </c>
      <c r="I39" s="171" t="s">
        <v>67</v>
      </c>
      <c r="J39" s="171" t="s">
        <v>67</v>
      </c>
      <c r="K39" s="171" t="s">
        <v>67</v>
      </c>
      <c r="L39" s="171">
        <v>0</v>
      </c>
      <c r="M39" s="171" t="s">
        <v>67</v>
      </c>
      <c r="N39" s="171" t="s">
        <v>67</v>
      </c>
      <c r="O39" s="171" t="s">
        <v>67</v>
      </c>
      <c r="P39" s="171">
        <v>0</v>
      </c>
      <c r="Q39" s="171" t="s">
        <v>67</v>
      </c>
      <c r="R39" s="171" t="s">
        <v>67</v>
      </c>
      <c r="S39" s="171" t="s">
        <v>67</v>
      </c>
      <c r="T39" s="171">
        <v>0</v>
      </c>
      <c r="U39" s="171" t="s">
        <v>67</v>
      </c>
      <c r="V39" s="171" t="s">
        <v>67</v>
      </c>
      <c r="W39" s="171" t="s">
        <v>67</v>
      </c>
      <c r="X39" s="171">
        <v>0</v>
      </c>
      <c r="Y39" s="171" t="s">
        <v>67</v>
      </c>
      <c r="Z39" s="171" t="s">
        <v>67</v>
      </c>
      <c r="AA39" s="171" t="s">
        <v>67</v>
      </c>
      <c r="AB39" s="171">
        <f t="shared" si="7"/>
        <v>0</v>
      </c>
      <c r="AC39" s="171" t="s">
        <v>67</v>
      </c>
    </row>
    <row r="40" spans="1:29" s="167" customFormat="1" ht="30.95" customHeight="1" x14ac:dyDescent="0.25">
      <c r="A40" s="173" t="s">
        <v>458</v>
      </c>
      <c r="B40" s="177" t="s">
        <v>459</v>
      </c>
      <c r="C40" s="171">
        <f t="shared" si="4"/>
        <v>0</v>
      </c>
      <c r="D40" s="171" t="s">
        <v>67</v>
      </c>
      <c r="E40" s="171">
        <f t="shared" si="5"/>
        <v>0</v>
      </c>
      <c r="F40" s="171">
        <f t="shared" si="6"/>
        <v>0</v>
      </c>
      <c r="G40" s="171" t="s">
        <v>158</v>
      </c>
      <c r="H40" s="171">
        <v>0</v>
      </c>
      <c r="I40" s="171" t="s">
        <v>67</v>
      </c>
      <c r="J40" s="171" t="s">
        <v>67</v>
      </c>
      <c r="K40" s="171" t="s">
        <v>67</v>
      </c>
      <c r="L40" s="171">
        <v>0</v>
      </c>
      <c r="M40" s="171" t="s">
        <v>67</v>
      </c>
      <c r="N40" s="171" t="s">
        <v>67</v>
      </c>
      <c r="O40" s="171" t="s">
        <v>67</v>
      </c>
      <c r="P40" s="171">
        <v>0</v>
      </c>
      <c r="Q40" s="171" t="s">
        <v>67</v>
      </c>
      <c r="R40" s="171" t="s">
        <v>67</v>
      </c>
      <c r="S40" s="171" t="s">
        <v>67</v>
      </c>
      <c r="T40" s="171">
        <v>0</v>
      </c>
      <c r="U40" s="171" t="s">
        <v>67</v>
      </c>
      <c r="V40" s="171" t="s">
        <v>67</v>
      </c>
      <c r="W40" s="171" t="s">
        <v>67</v>
      </c>
      <c r="X40" s="171">
        <v>0</v>
      </c>
      <c r="Y40" s="171" t="s">
        <v>67</v>
      </c>
      <c r="Z40" s="171" t="s">
        <v>67</v>
      </c>
      <c r="AA40" s="171" t="s">
        <v>67</v>
      </c>
      <c r="AB40" s="171">
        <f t="shared" si="7"/>
        <v>0</v>
      </c>
      <c r="AC40" s="171" t="s">
        <v>67</v>
      </c>
    </row>
    <row r="41" spans="1:29" s="167" customFormat="1" ht="15" customHeight="1" x14ac:dyDescent="0.25">
      <c r="A41" s="173" t="s">
        <v>460</v>
      </c>
      <c r="B41" s="177" t="s">
        <v>461</v>
      </c>
      <c r="C41" s="171">
        <f t="shared" si="4"/>
        <v>0.25700000000000001</v>
      </c>
      <c r="D41" s="171" t="s">
        <v>67</v>
      </c>
      <c r="E41" s="171">
        <f t="shared" si="5"/>
        <v>0.25700000000000001</v>
      </c>
      <c r="F41" s="171">
        <f t="shared" si="6"/>
        <v>0.25700000000000001</v>
      </c>
      <c r="G41" s="171" t="s">
        <v>158</v>
      </c>
      <c r="H41" s="171">
        <v>0</v>
      </c>
      <c r="I41" s="171" t="s">
        <v>67</v>
      </c>
      <c r="J41" s="171" t="s">
        <v>67</v>
      </c>
      <c r="K41" s="171" t="s">
        <v>67</v>
      </c>
      <c r="L41" s="171">
        <v>0.25700000000000001</v>
      </c>
      <c r="M41" s="171" t="s">
        <v>67</v>
      </c>
      <c r="N41" s="171" t="s">
        <v>67</v>
      </c>
      <c r="O41" s="171" t="s">
        <v>67</v>
      </c>
      <c r="P41" s="171">
        <v>0</v>
      </c>
      <c r="Q41" s="171" t="s">
        <v>67</v>
      </c>
      <c r="R41" s="171" t="s">
        <v>67</v>
      </c>
      <c r="S41" s="171" t="s">
        <v>67</v>
      </c>
      <c r="T41" s="171">
        <v>0</v>
      </c>
      <c r="U41" s="171" t="s">
        <v>67</v>
      </c>
      <c r="V41" s="171" t="s">
        <v>67</v>
      </c>
      <c r="W41" s="171" t="s">
        <v>67</v>
      </c>
      <c r="X41" s="171">
        <v>0</v>
      </c>
      <c r="Y41" s="171" t="s">
        <v>67</v>
      </c>
      <c r="Z41" s="171" t="s">
        <v>67</v>
      </c>
      <c r="AA41" s="171" t="s">
        <v>67</v>
      </c>
      <c r="AB41" s="171">
        <f t="shared" si="7"/>
        <v>0.25700000000000001</v>
      </c>
      <c r="AC41" s="171" t="s">
        <v>67</v>
      </c>
    </row>
    <row r="42" spans="1:29" s="167" customFormat="1" ht="15" customHeight="1" x14ac:dyDescent="0.25">
      <c r="A42" s="173" t="s">
        <v>462</v>
      </c>
      <c r="B42" s="177" t="s">
        <v>621</v>
      </c>
      <c r="C42" s="171">
        <f t="shared" si="4"/>
        <v>0</v>
      </c>
      <c r="D42" s="171" t="s">
        <v>67</v>
      </c>
      <c r="E42" s="171">
        <f t="shared" si="5"/>
        <v>0</v>
      </c>
      <c r="F42" s="171">
        <f t="shared" si="6"/>
        <v>0</v>
      </c>
      <c r="G42" s="171" t="s">
        <v>158</v>
      </c>
      <c r="H42" s="171">
        <v>0</v>
      </c>
      <c r="I42" s="171" t="s">
        <v>67</v>
      </c>
      <c r="J42" s="171" t="s">
        <v>67</v>
      </c>
      <c r="K42" s="171" t="s">
        <v>67</v>
      </c>
      <c r="L42" s="171">
        <v>0</v>
      </c>
      <c r="M42" s="171" t="s">
        <v>67</v>
      </c>
      <c r="N42" s="171" t="s">
        <v>67</v>
      </c>
      <c r="O42" s="171" t="s">
        <v>67</v>
      </c>
      <c r="P42" s="171">
        <v>0</v>
      </c>
      <c r="Q42" s="171" t="s">
        <v>67</v>
      </c>
      <c r="R42" s="171" t="s">
        <v>67</v>
      </c>
      <c r="S42" s="171" t="s">
        <v>67</v>
      </c>
      <c r="T42" s="171">
        <v>0</v>
      </c>
      <c r="U42" s="171" t="s">
        <v>67</v>
      </c>
      <c r="V42" s="171" t="s">
        <v>67</v>
      </c>
      <c r="W42" s="171" t="s">
        <v>67</v>
      </c>
      <c r="X42" s="171">
        <v>0</v>
      </c>
      <c r="Y42" s="171" t="s">
        <v>67</v>
      </c>
      <c r="Z42" s="171" t="s">
        <v>67</v>
      </c>
      <c r="AA42" s="171" t="s">
        <v>67</v>
      </c>
      <c r="AB42" s="171">
        <f>IFERROR(H42+L42+P42+T42+X42,)</f>
        <v>0</v>
      </c>
      <c r="AC42" s="171" t="s">
        <v>67</v>
      </c>
    </row>
    <row r="43" spans="1:29" s="167" customFormat="1" ht="15" customHeight="1" x14ac:dyDescent="0.25">
      <c r="A43" s="179" t="s">
        <v>622</v>
      </c>
      <c r="B43" s="177" t="s">
        <v>623</v>
      </c>
      <c r="C43" s="171">
        <f t="shared" si="4"/>
        <v>0</v>
      </c>
      <c r="D43" s="171" t="s">
        <v>67</v>
      </c>
      <c r="E43" s="171">
        <f t="shared" si="5"/>
        <v>0</v>
      </c>
      <c r="F43" s="171">
        <f t="shared" si="6"/>
        <v>0</v>
      </c>
      <c r="G43" s="171" t="s">
        <v>158</v>
      </c>
      <c r="H43" s="171">
        <v>0</v>
      </c>
      <c r="I43" s="171" t="s">
        <v>67</v>
      </c>
      <c r="J43" s="171" t="s">
        <v>67</v>
      </c>
      <c r="K43" s="171" t="s">
        <v>67</v>
      </c>
      <c r="L43" s="171">
        <v>0</v>
      </c>
      <c r="M43" s="171" t="s">
        <v>67</v>
      </c>
      <c r="N43" s="171" t="s">
        <v>67</v>
      </c>
      <c r="O43" s="171" t="s">
        <v>67</v>
      </c>
      <c r="P43" s="171">
        <v>0</v>
      </c>
      <c r="Q43" s="171" t="s">
        <v>67</v>
      </c>
      <c r="R43" s="171" t="s">
        <v>67</v>
      </c>
      <c r="S43" s="171" t="s">
        <v>67</v>
      </c>
      <c r="T43" s="171">
        <v>0</v>
      </c>
      <c r="U43" s="171" t="s">
        <v>67</v>
      </c>
      <c r="V43" s="171" t="s">
        <v>67</v>
      </c>
      <c r="W43" s="171" t="s">
        <v>67</v>
      </c>
      <c r="X43" s="171">
        <v>0</v>
      </c>
      <c r="Y43" s="171" t="s">
        <v>67</v>
      </c>
      <c r="Z43" s="171" t="s">
        <v>67</v>
      </c>
      <c r="AA43" s="171" t="s">
        <v>67</v>
      </c>
      <c r="AB43" s="171">
        <f>IFERROR(H43+L43+P43+T43+X43,)</f>
        <v>0</v>
      </c>
      <c r="AC43" s="171" t="s">
        <v>67</v>
      </c>
    </row>
    <row r="44" spans="1:29" ht="30.95" customHeight="1" x14ac:dyDescent="0.25">
      <c r="A44" s="173" t="s">
        <v>23</v>
      </c>
      <c r="B44" s="174" t="s">
        <v>463</v>
      </c>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row>
    <row r="45" spans="1:29" s="167" customFormat="1" ht="15" customHeight="1" x14ac:dyDescent="0.25">
      <c r="A45" s="173" t="s">
        <v>464</v>
      </c>
      <c r="B45" s="177" t="s">
        <v>465</v>
      </c>
      <c r="C45" s="171">
        <f t="shared" si="4"/>
        <v>0</v>
      </c>
      <c r="D45" s="171" t="s">
        <v>67</v>
      </c>
      <c r="E45" s="171">
        <f>C45</f>
        <v>0</v>
      </c>
      <c r="F45" s="171">
        <f>E45</f>
        <v>0</v>
      </c>
      <c r="G45" s="171" t="s">
        <v>158</v>
      </c>
      <c r="H45" s="171">
        <v>0</v>
      </c>
      <c r="I45" s="171" t="s">
        <v>67</v>
      </c>
      <c r="J45" s="171" t="s">
        <v>67</v>
      </c>
      <c r="K45" s="171" t="s">
        <v>67</v>
      </c>
      <c r="L45" s="171">
        <v>0</v>
      </c>
      <c r="M45" s="171" t="s">
        <v>67</v>
      </c>
      <c r="N45" s="171" t="s">
        <v>67</v>
      </c>
      <c r="O45" s="171" t="s">
        <v>67</v>
      </c>
      <c r="P45" s="171">
        <v>0</v>
      </c>
      <c r="Q45" s="171" t="s">
        <v>67</v>
      </c>
      <c r="R45" s="171" t="s">
        <v>67</v>
      </c>
      <c r="S45" s="171" t="s">
        <v>67</v>
      </c>
      <c r="T45" s="171">
        <v>0</v>
      </c>
      <c r="U45" s="171" t="s">
        <v>67</v>
      </c>
      <c r="V45" s="171" t="s">
        <v>67</v>
      </c>
      <c r="W45" s="171" t="s">
        <v>67</v>
      </c>
      <c r="X45" s="171">
        <v>0</v>
      </c>
      <c r="Y45" s="171" t="s">
        <v>67</v>
      </c>
      <c r="Z45" s="171" t="s">
        <v>67</v>
      </c>
      <c r="AA45" s="171" t="s">
        <v>67</v>
      </c>
      <c r="AB45" s="171">
        <f t="shared" si="7"/>
        <v>0</v>
      </c>
      <c r="AC45" s="171" t="s">
        <v>67</v>
      </c>
    </row>
    <row r="46" spans="1:29" s="167" customFormat="1" ht="30.95" customHeight="1" x14ac:dyDescent="0.25">
      <c r="A46" s="173" t="s">
        <v>466</v>
      </c>
      <c r="B46" s="177" t="s">
        <v>453</v>
      </c>
      <c r="C46" s="171">
        <f t="shared" si="4"/>
        <v>0</v>
      </c>
      <c r="D46" s="171" t="s">
        <v>67</v>
      </c>
      <c r="E46" s="171">
        <f t="shared" ref="E46:E52" si="8">C46</f>
        <v>0</v>
      </c>
      <c r="F46" s="171">
        <f t="shared" ref="F46:F52" si="9">E46</f>
        <v>0</v>
      </c>
      <c r="G46" s="171" t="s">
        <v>158</v>
      </c>
      <c r="H46" s="171">
        <v>0</v>
      </c>
      <c r="I46" s="171" t="s">
        <v>67</v>
      </c>
      <c r="J46" s="171" t="s">
        <v>67</v>
      </c>
      <c r="K46" s="171" t="s">
        <v>67</v>
      </c>
      <c r="L46" s="171">
        <v>0</v>
      </c>
      <c r="M46" s="171" t="s">
        <v>67</v>
      </c>
      <c r="N46" s="171" t="s">
        <v>67</v>
      </c>
      <c r="O46" s="171" t="s">
        <v>67</v>
      </c>
      <c r="P46" s="171">
        <v>0</v>
      </c>
      <c r="Q46" s="171" t="s">
        <v>67</v>
      </c>
      <c r="R46" s="171" t="s">
        <v>67</v>
      </c>
      <c r="S46" s="171" t="s">
        <v>67</v>
      </c>
      <c r="T46" s="171">
        <v>0</v>
      </c>
      <c r="U46" s="171" t="s">
        <v>67</v>
      </c>
      <c r="V46" s="171" t="s">
        <v>67</v>
      </c>
      <c r="W46" s="171" t="s">
        <v>67</v>
      </c>
      <c r="X46" s="171">
        <v>0</v>
      </c>
      <c r="Y46" s="171" t="s">
        <v>67</v>
      </c>
      <c r="Z46" s="171" t="s">
        <v>67</v>
      </c>
      <c r="AA46" s="171" t="s">
        <v>67</v>
      </c>
      <c r="AB46" s="171">
        <f t="shared" si="7"/>
        <v>0</v>
      </c>
      <c r="AC46" s="171" t="s">
        <v>67</v>
      </c>
    </row>
    <row r="47" spans="1:29" s="167" customFormat="1" ht="15" customHeight="1" x14ac:dyDescent="0.25">
      <c r="A47" s="173" t="s">
        <v>467</v>
      </c>
      <c r="B47" s="177" t="s">
        <v>455</v>
      </c>
      <c r="C47" s="171">
        <f t="shared" si="4"/>
        <v>0</v>
      </c>
      <c r="D47" s="171" t="s">
        <v>67</v>
      </c>
      <c r="E47" s="171">
        <f t="shared" si="8"/>
        <v>0</v>
      </c>
      <c r="F47" s="171">
        <f t="shared" si="9"/>
        <v>0</v>
      </c>
      <c r="G47" s="171" t="s">
        <v>158</v>
      </c>
      <c r="H47" s="171">
        <v>0</v>
      </c>
      <c r="I47" s="171" t="s">
        <v>67</v>
      </c>
      <c r="J47" s="171" t="s">
        <v>67</v>
      </c>
      <c r="K47" s="171" t="s">
        <v>67</v>
      </c>
      <c r="L47" s="171">
        <v>0</v>
      </c>
      <c r="M47" s="171" t="s">
        <v>67</v>
      </c>
      <c r="N47" s="171" t="s">
        <v>67</v>
      </c>
      <c r="O47" s="171" t="s">
        <v>67</v>
      </c>
      <c r="P47" s="171">
        <v>0</v>
      </c>
      <c r="Q47" s="171" t="s">
        <v>67</v>
      </c>
      <c r="R47" s="171" t="s">
        <v>67</v>
      </c>
      <c r="S47" s="171" t="s">
        <v>67</v>
      </c>
      <c r="T47" s="171">
        <v>0</v>
      </c>
      <c r="U47" s="171" t="s">
        <v>67</v>
      </c>
      <c r="V47" s="171" t="s">
        <v>67</v>
      </c>
      <c r="W47" s="171" t="s">
        <v>67</v>
      </c>
      <c r="X47" s="171">
        <v>0</v>
      </c>
      <c r="Y47" s="171" t="s">
        <v>67</v>
      </c>
      <c r="Z47" s="171" t="s">
        <v>67</v>
      </c>
      <c r="AA47" s="171" t="s">
        <v>67</v>
      </c>
      <c r="AB47" s="171">
        <f t="shared" si="7"/>
        <v>0</v>
      </c>
      <c r="AC47" s="171" t="s">
        <v>67</v>
      </c>
    </row>
    <row r="48" spans="1:29" s="167" customFormat="1" ht="30.95" customHeight="1" x14ac:dyDescent="0.25">
      <c r="A48" s="173" t="s">
        <v>468</v>
      </c>
      <c r="B48" s="177" t="s">
        <v>457</v>
      </c>
      <c r="C48" s="171">
        <f t="shared" si="4"/>
        <v>0</v>
      </c>
      <c r="D48" s="171" t="s">
        <v>67</v>
      </c>
      <c r="E48" s="171">
        <f t="shared" si="8"/>
        <v>0</v>
      </c>
      <c r="F48" s="171">
        <f t="shared" si="9"/>
        <v>0</v>
      </c>
      <c r="G48" s="171" t="s">
        <v>158</v>
      </c>
      <c r="H48" s="171">
        <v>0</v>
      </c>
      <c r="I48" s="171" t="s">
        <v>67</v>
      </c>
      <c r="J48" s="171" t="s">
        <v>67</v>
      </c>
      <c r="K48" s="171" t="s">
        <v>67</v>
      </c>
      <c r="L48" s="171">
        <v>0</v>
      </c>
      <c r="M48" s="171" t="s">
        <v>67</v>
      </c>
      <c r="N48" s="171" t="s">
        <v>67</v>
      </c>
      <c r="O48" s="171" t="s">
        <v>67</v>
      </c>
      <c r="P48" s="171">
        <v>0</v>
      </c>
      <c r="Q48" s="171" t="s">
        <v>67</v>
      </c>
      <c r="R48" s="171" t="s">
        <v>67</v>
      </c>
      <c r="S48" s="171" t="s">
        <v>67</v>
      </c>
      <c r="T48" s="171">
        <v>0</v>
      </c>
      <c r="U48" s="171" t="s">
        <v>67</v>
      </c>
      <c r="V48" s="171" t="s">
        <v>67</v>
      </c>
      <c r="W48" s="171" t="s">
        <v>67</v>
      </c>
      <c r="X48" s="171">
        <v>0</v>
      </c>
      <c r="Y48" s="171" t="s">
        <v>67</v>
      </c>
      <c r="Z48" s="171" t="s">
        <v>67</v>
      </c>
      <c r="AA48" s="171" t="s">
        <v>67</v>
      </c>
      <c r="AB48" s="171">
        <f t="shared" si="7"/>
        <v>0</v>
      </c>
      <c r="AC48" s="171" t="s">
        <v>67</v>
      </c>
    </row>
    <row r="49" spans="1:29" s="167" customFormat="1" ht="30.95" customHeight="1" x14ac:dyDescent="0.25">
      <c r="A49" s="173" t="s">
        <v>469</v>
      </c>
      <c r="B49" s="177" t="s">
        <v>459</v>
      </c>
      <c r="C49" s="171">
        <f t="shared" si="4"/>
        <v>0</v>
      </c>
      <c r="D49" s="171" t="s">
        <v>67</v>
      </c>
      <c r="E49" s="171">
        <f t="shared" si="8"/>
        <v>0</v>
      </c>
      <c r="F49" s="171">
        <f t="shared" si="9"/>
        <v>0</v>
      </c>
      <c r="G49" s="171" t="s">
        <v>158</v>
      </c>
      <c r="H49" s="171">
        <v>0</v>
      </c>
      <c r="I49" s="171" t="s">
        <v>67</v>
      </c>
      <c r="J49" s="171" t="s">
        <v>67</v>
      </c>
      <c r="K49" s="171" t="s">
        <v>67</v>
      </c>
      <c r="L49" s="171">
        <v>0</v>
      </c>
      <c r="M49" s="171" t="s">
        <v>67</v>
      </c>
      <c r="N49" s="171" t="s">
        <v>67</v>
      </c>
      <c r="O49" s="171" t="s">
        <v>67</v>
      </c>
      <c r="P49" s="171">
        <v>0</v>
      </c>
      <c r="Q49" s="171" t="s">
        <v>67</v>
      </c>
      <c r="R49" s="171" t="s">
        <v>67</v>
      </c>
      <c r="S49" s="171" t="s">
        <v>67</v>
      </c>
      <c r="T49" s="171">
        <v>0</v>
      </c>
      <c r="U49" s="171" t="s">
        <v>67</v>
      </c>
      <c r="V49" s="171" t="s">
        <v>67</v>
      </c>
      <c r="W49" s="171" t="s">
        <v>67</v>
      </c>
      <c r="X49" s="171">
        <v>0</v>
      </c>
      <c r="Y49" s="171" t="s">
        <v>67</v>
      </c>
      <c r="Z49" s="171" t="s">
        <v>67</v>
      </c>
      <c r="AA49" s="171" t="s">
        <v>67</v>
      </c>
      <c r="AB49" s="171">
        <f t="shared" si="7"/>
        <v>0</v>
      </c>
      <c r="AC49" s="171" t="s">
        <v>67</v>
      </c>
    </row>
    <row r="50" spans="1:29" s="167" customFormat="1" ht="15" customHeight="1" x14ac:dyDescent="0.25">
      <c r="A50" s="173" t="s">
        <v>470</v>
      </c>
      <c r="B50" s="177" t="s">
        <v>461</v>
      </c>
      <c r="C50" s="171">
        <f t="shared" si="4"/>
        <v>0.25700000000000001</v>
      </c>
      <c r="D50" s="171" t="s">
        <v>67</v>
      </c>
      <c r="E50" s="171">
        <f t="shared" si="8"/>
        <v>0.25700000000000001</v>
      </c>
      <c r="F50" s="171">
        <f t="shared" si="9"/>
        <v>0.25700000000000001</v>
      </c>
      <c r="G50" s="171" t="s">
        <v>158</v>
      </c>
      <c r="H50" s="171">
        <v>0</v>
      </c>
      <c r="I50" s="171" t="s">
        <v>67</v>
      </c>
      <c r="J50" s="171" t="s">
        <v>67</v>
      </c>
      <c r="K50" s="171" t="s">
        <v>67</v>
      </c>
      <c r="L50" s="171">
        <v>0.25700000000000001</v>
      </c>
      <c r="M50" s="171" t="s">
        <v>67</v>
      </c>
      <c r="N50" s="171" t="s">
        <v>67</v>
      </c>
      <c r="O50" s="171" t="s">
        <v>67</v>
      </c>
      <c r="P50" s="171">
        <v>0</v>
      </c>
      <c r="Q50" s="171" t="s">
        <v>67</v>
      </c>
      <c r="R50" s="171" t="s">
        <v>67</v>
      </c>
      <c r="S50" s="171" t="s">
        <v>67</v>
      </c>
      <c r="T50" s="171">
        <v>0</v>
      </c>
      <c r="U50" s="171" t="s">
        <v>67</v>
      </c>
      <c r="V50" s="171" t="s">
        <v>67</v>
      </c>
      <c r="W50" s="171" t="s">
        <v>67</v>
      </c>
      <c r="X50" s="171">
        <v>0</v>
      </c>
      <c r="Y50" s="171" t="s">
        <v>67</v>
      </c>
      <c r="Z50" s="171" t="s">
        <v>67</v>
      </c>
      <c r="AA50" s="171" t="s">
        <v>67</v>
      </c>
      <c r="AB50" s="171">
        <f t="shared" si="7"/>
        <v>0.25700000000000001</v>
      </c>
      <c r="AC50" s="171" t="s">
        <v>67</v>
      </c>
    </row>
    <row r="51" spans="1:29" s="167" customFormat="1" ht="15" customHeight="1" x14ac:dyDescent="0.25">
      <c r="A51" s="173" t="s">
        <v>471</v>
      </c>
      <c r="B51" s="177" t="s">
        <v>621</v>
      </c>
      <c r="C51" s="171">
        <f t="shared" si="4"/>
        <v>0</v>
      </c>
      <c r="D51" s="171" t="s">
        <v>67</v>
      </c>
      <c r="E51" s="171">
        <f t="shared" si="8"/>
        <v>0</v>
      </c>
      <c r="F51" s="171">
        <f t="shared" si="9"/>
        <v>0</v>
      </c>
      <c r="G51" s="171" t="s">
        <v>158</v>
      </c>
      <c r="H51" s="171">
        <v>0</v>
      </c>
      <c r="I51" s="171" t="s">
        <v>67</v>
      </c>
      <c r="J51" s="171" t="s">
        <v>67</v>
      </c>
      <c r="K51" s="171" t="s">
        <v>67</v>
      </c>
      <c r="L51" s="171">
        <v>0</v>
      </c>
      <c r="M51" s="171" t="s">
        <v>67</v>
      </c>
      <c r="N51" s="171" t="s">
        <v>67</v>
      </c>
      <c r="O51" s="171" t="s">
        <v>67</v>
      </c>
      <c r="P51" s="171">
        <v>0</v>
      </c>
      <c r="Q51" s="171" t="s">
        <v>67</v>
      </c>
      <c r="R51" s="171" t="s">
        <v>67</v>
      </c>
      <c r="S51" s="171" t="s">
        <v>67</v>
      </c>
      <c r="T51" s="171">
        <v>0</v>
      </c>
      <c r="U51" s="171" t="s">
        <v>67</v>
      </c>
      <c r="V51" s="171" t="s">
        <v>67</v>
      </c>
      <c r="W51" s="171" t="s">
        <v>67</v>
      </c>
      <c r="X51" s="171">
        <v>0</v>
      </c>
      <c r="Y51" s="171" t="s">
        <v>67</v>
      </c>
      <c r="Z51" s="171" t="s">
        <v>67</v>
      </c>
      <c r="AA51" s="171" t="s">
        <v>67</v>
      </c>
      <c r="AB51" s="171">
        <f t="shared" si="7"/>
        <v>0</v>
      </c>
      <c r="AC51" s="171" t="s">
        <v>67</v>
      </c>
    </row>
    <row r="52" spans="1:29" s="167" customFormat="1" ht="15" customHeight="1" x14ac:dyDescent="0.25">
      <c r="A52" s="179" t="s">
        <v>624</v>
      </c>
      <c r="B52" s="177" t="s">
        <v>623</v>
      </c>
      <c r="C52" s="171">
        <f t="shared" si="4"/>
        <v>0</v>
      </c>
      <c r="D52" s="171" t="s">
        <v>67</v>
      </c>
      <c r="E52" s="171">
        <f t="shared" si="8"/>
        <v>0</v>
      </c>
      <c r="F52" s="171">
        <f t="shared" si="9"/>
        <v>0</v>
      </c>
      <c r="G52" s="171" t="s">
        <v>158</v>
      </c>
      <c r="H52" s="171">
        <v>0</v>
      </c>
      <c r="I52" s="171" t="s">
        <v>67</v>
      </c>
      <c r="J52" s="171" t="s">
        <v>67</v>
      </c>
      <c r="K52" s="171" t="s">
        <v>67</v>
      </c>
      <c r="L52" s="171">
        <v>0</v>
      </c>
      <c r="M52" s="171" t="s">
        <v>67</v>
      </c>
      <c r="N52" s="171" t="s">
        <v>67</v>
      </c>
      <c r="O52" s="171" t="s">
        <v>67</v>
      </c>
      <c r="P52" s="171">
        <v>0</v>
      </c>
      <c r="Q52" s="171" t="s">
        <v>67</v>
      </c>
      <c r="R52" s="171" t="s">
        <v>67</v>
      </c>
      <c r="S52" s="171" t="s">
        <v>67</v>
      </c>
      <c r="T52" s="171">
        <v>0</v>
      </c>
      <c r="U52" s="171" t="s">
        <v>67</v>
      </c>
      <c r="V52" s="171" t="s">
        <v>67</v>
      </c>
      <c r="W52" s="171" t="s">
        <v>67</v>
      </c>
      <c r="X52" s="171">
        <v>0</v>
      </c>
      <c r="Y52" s="171" t="s">
        <v>67</v>
      </c>
      <c r="Z52" s="171" t="s">
        <v>67</v>
      </c>
      <c r="AA52" s="171" t="s">
        <v>67</v>
      </c>
      <c r="AB52" s="171">
        <f t="shared" si="7"/>
        <v>0</v>
      </c>
      <c r="AC52" s="171" t="s">
        <v>67</v>
      </c>
    </row>
    <row r="53" spans="1:29" ht="30.95" customHeight="1" x14ac:dyDescent="0.25">
      <c r="A53" s="173" t="s">
        <v>26</v>
      </c>
      <c r="B53" s="174" t="s">
        <v>472</v>
      </c>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row>
    <row r="54" spans="1:29" ht="15" customHeight="1" x14ac:dyDescent="0.25">
      <c r="A54" s="173" t="s">
        <v>473</v>
      </c>
      <c r="B54" s="177" t="s">
        <v>474</v>
      </c>
      <c r="C54" s="178">
        <f t="shared" si="4"/>
        <v>3.0897700000000001</v>
      </c>
      <c r="D54" s="178" t="s">
        <v>67</v>
      </c>
      <c r="E54" s="178">
        <f>C54</f>
        <v>3.0897700000000001</v>
      </c>
      <c r="F54" s="178">
        <f>E54</f>
        <v>3.0897700000000001</v>
      </c>
      <c r="G54" s="178" t="s">
        <v>158</v>
      </c>
      <c r="H54" s="178">
        <v>0</v>
      </c>
      <c r="I54" s="178" t="s">
        <v>67</v>
      </c>
      <c r="J54" s="178" t="s">
        <v>67</v>
      </c>
      <c r="K54" s="178" t="s">
        <v>67</v>
      </c>
      <c r="L54" s="178">
        <v>3.0897700000000001</v>
      </c>
      <c r="M54" s="178" t="s">
        <v>67</v>
      </c>
      <c r="N54" s="178" t="s">
        <v>67</v>
      </c>
      <c r="O54" s="178" t="s">
        <v>67</v>
      </c>
      <c r="P54" s="178">
        <v>0</v>
      </c>
      <c r="Q54" s="178" t="s">
        <v>67</v>
      </c>
      <c r="R54" s="178" t="s">
        <v>67</v>
      </c>
      <c r="S54" s="178" t="s">
        <v>67</v>
      </c>
      <c r="T54" s="178">
        <v>0</v>
      </c>
      <c r="U54" s="178" t="s">
        <v>67</v>
      </c>
      <c r="V54" s="178" t="s">
        <v>67</v>
      </c>
      <c r="W54" s="178" t="s">
        <v>67</v>
      </c>
      <c r="X54" s="178">
        <v>0</v>
      </c>
      <c r="Y54" s="178" t="s">
        <v>67</v>
      </c>
      <c r="Z54" s="178" t="s">
        <v>67</v>
      </c>
      <c r="AA54" s="178" t="s">
        <v>67</v>
      </c>
      <c r="AB54" s="178">
        <f t="shared" si="7"/>
        <v>3.0897700000000001</v>
      </c>
      <c r="AC54" s="171" t="s">
        <v>67</v>
      </c>
    </row>
    <row r="55" spans="1:29" s="167" customFormat="1" ht="15" customHeight="1" x14ac:dyDescent="0.25">
      <c r="A55" s="173" t="s">
        <v>475</v>
      </c>
      <c r="B55" s="177" t="s">
        <v>476</v>
      </c>
      <c r="C55" s="171">
        <f t="shared" si="4"/>
        <v>0</v>
      </c>
      <c r="D55" s="171" t="s">
        <v>67</v>
      </c>
      <c r="E55" s="171">
        <f t="shared" ref="E55:E61" si="10">C55</f>
        <v>0</v>
      </c>
      <c r="F55" s="171">
        <f t="shared" ref="F55:F61" si="11">E55</f>
        <v>0</v>
      </c>
      <c r="G55" s="171" t="s">
        <v>158</v>
      </c>
      <c r="H55" s="171">
        <f>H45</f>
        <v>0</v>
      </c>
      <c r="I55" s="171" t="s">
        <v>67</v>
      </c>
      <c r="J55" s="171" t="s">
        <v>67</v>
      </c>
      <c r="K55" s="171" t="s">
        <v>67</v>
      </c>
      <c r="L55" s="171">
        <f>L45</f>
        <v>0</v>
      </c>
      <c r="M55" s="171" t="s">
        <v>67</v>
      </c>
      <c r="N55" s="171" t="s">
        <v>67</v>
      </c>
      <c r="O55" s="171" t="s">
        <v>67</v>
      </c>
      <c r="P55" s="171">
        <f>P45</f>
        <v>0</v>
      </c>
      <c r="Q55" s="171" t="s">
        <v>67</v>
      </c>
      <c r="R55" s="171" t="s">
        <v>67</v>
      </c>
      <c r="S55" s="171" t="s">
        <v>67</v>
      </c>
      <c r="T55" s="171">
        <f>T45</f>
        <v>0</v>
      </c>
      <c r="U55" s="171" t="s">
        <v>67</v>
      </c>
      <c r="V55" s="171" t="s">
        <v>67</v>
      </c>
      <c r="W55" s="171" t="s">
        <v>67</v>
      </c>
      <c r="X55" s="171">
        <f>X45</f>
        <v>0</v>
      </c>
      <c r="Y55" s="171" t="s">
        <v>67</v>
      </c>
      <c r="Z55" s="171" t="s">
        <v>67</v>
      </c>
      <c r="AA55" s="171" t="s">
        <v>67</v>
      </c>
      <c r="AB55" s="171">
        <f t="shared" si="7"/>
        <v>0</v>
      </c>
      <c r="AC55" s="171" t="s">
        <v>67</v>
      </c>
    </row>
    <row r="56" spans="1:29" s="167" customFormat="1" ht="15" customHeight="1" x14ac:dyDescent="0.25">
      <c r="A56" s="173" t="s">
        <v>477</v>
      </c>
      <c r="B56" s="177" t="s">
        <v>478</v>
      </c>
      <c r="C56" s="171">
        <f t="shared" si="4"/>
        <v>0</v>
      </c>
      <c r="D56" s="171" t="s">
        <v>67</v>
      </c>
      <c r="E56" s="171">
        <f t="shared" si="10"/>
        <v>0</v>
      </c>
      <c r="F56" s="171">
        <f t="shared" si="11"/>
        <v>0</v>
      </c>
      <c r="G56" s="171" t="s">
        <v>158</v>
      </c>
      <c r="H56" s="171">
        <f>H46</f>
        <v>0</v>
      </c>
      <c r="I56" s="171" t="s">
        <v>67</v>
      </c>
      <c r="J56" s="171" t="s">
        <v>67</v>
      </c>
      <c r="K56" s="171" t="s">
        <v>67</v>
      </c>
      <c r="L56" s="171">
        <f>L46</f>
        <v>0</v>
      </c>
      <c r="M56" s="171" t="s">
        <v>67</v>
      </c>
      <c r="N56" s="171" t="s">
        <v>67</v>
      </c>
      <c r="O56" s="171" t="s">
        <v>67</v>
      </c>
      <c r="P56" s="171">
        <f>P46</f>
        <v>0</v>
      </c>
      <c r="Q56" s="171" t="s">
        <v>67</v>
      </c>
      <c r="R56" s="171" t="s">
        <v>67</v>
      </c>
      <c r="S56" s="171" t="s">
        <v>67</v>
      </c>
      <c r="T56" s="171">
        <f>T46</f>
        <v>0</v>
      </c>
      <c r="U56" s="171" t="s">
        <v>67</v>
      </c>
      <c r="V56" s="171" t="s">
        <v>67</v>
      </c>
      <c r="W56" s="171" t="s">
        <v>67</v>
      </c>
      <c r="X56" s="171">
        <f>X46</f>
        <v>0</v>
      </c>
      <c r="Y56" s="171" t="s">
        <v>67</v>
      </c>
      <c r="Z56" s="171" t="s">
        <v>67</v>
      </c>
      <c r="AA56" s="171" t="s">
        <v>67</v>
      </c>
      <c r="AB56" s="171">
        <f t="shared" si="7"/>
        <v>0</v>
      </c>
      <c r="AC56" s="171" t="s">
        <v>67</v>
      </c>
    </row>
    <row r="57" spans="1:29" s="167" customFormat="1" ht="15" customHeight="1" x14ac:dyDescent="0.25">
      <c r="A57" s="173" t="s">
        <v>479</v>
      </c>
      <c r="B57" s="177" t="s">
        <v>480</v>
      </c>
      <c r="C57" s="171">
        <f t="shared" si="4"/>
        <v>0</v>
      </c>
      <c r="D57" s="171" t="s">
        <v>67</v>
      </c>
      <c r="E57" s="171">
        <f t="shared" si="10"/>
        <v>0</v>
      </c>
      <c r="F57" s="171">
        <f t="shared" si="11"/>
        <v>0</v>
      </c>
      <c r="G57" s="171" t="s">
        <v>158</v>
      </c>
      <c r="H57" s="171">
        <f>H47</f>
        <v>0</v>
      </c>
      <c r="I57" s="171" t="s">
        <v>67</v>
      </c>
      <c r="J57" s="171" t="s">
        <v>67</v>
      </c>
      <c r="K57" s="171" t="s">
        <v>67</v>
      </c>
      <c r="L57" s="171">
        <f>L47</f>
        <v>0</v>
      </c>
      <c r="M57" s="171" t="s">
        <v>67</v>
      </c>
      <c r="N57" s="171" t="s">
        <v>67</v>
      </c>
      <c r="O57" s="171" t="s">
        <v>67</v>
      </c>
      <c r="P57" s="171">
        <f>P47</f>
        <v>0</v>
      </c>
      <c r="Q57" s="171" t="s">
        <v>67</v>
      </c>
      <c r="R57" s="171" t="s">
        <v>67</v>
      </c>
      <c r="S57" s="171" t="s">
        <v>67</v>
      </c>
      <c r="T57" s="171">
        <f>T47</f>
        <v>0</v>
      </c>
      <c r="U57" s="171" t="s">
        <v>67</v>
      </c>
      <c r="V57" s="171" t="s">
        <v>67</v>
      </c>
      <c r="W57" s="171" t="s">
        <v>67</v>
      </c>
      <c r="X57" s="171">
        <f>X47</f>
        <v>0</v>
      </c>
      <c r="Y57" s="171" t="s">
        <v>67</v>
      </c>
      <c r="Z57" s="171" t="s">
        <v>67</v>
      </c>
      <c r="AA57" s="171" t="s">
        <v>67</v>
      </c>
      <c r="AB57" s="171">
        <f t="shared" si="7"/>
        <v>0</v>
      </c>
      <c r="AC57" s="171" t="s">
        <v>67</v>
      </c>
    </row>
    <row r="58" spans="1:29" s="167" customFormat="1" ht="15" customHeight="1" x14ac:dyDescent="0.25">
      <c r="A58" s="173" t="s">
        <v>481</v>
      </c>
      <c r="B58" s="177" t="s">
        <v>482</v>
      </c>
      <c r="C58" s="171">
        <f t="shared" si="4"/>
        <v>0.25700000000000001</v>
      </c>
      <c r="D58" s="171" t="s">
        <v>67</v>
      </c>
      <c r="E58" s="171">
        <f t="shared" si="10"/>
        <v>0.25700000000000001</v>
      </c>
      <c r="F58" s="171">
        <f t="shared" si="11"/>
        <v>0.25700000000000001</v>
      </c>
      <c r="G58" s="171" t="s">
        <v>158</v>
      </c>
      <c r="H58" s="171">
        <f>H48+H49+H50</f>
        <v>0</v>
      </c>
      <c r="I58" s="171" t="s">
        <v>67</v>
      </c>
      <c r="J58" s="171" t="s">
        <v>67</v>
      </c>
      <c r="K58" s="171" t="s">
        <v>67</v>
      </c>
      <c r="L58" s="171">
        <f>L48+L49+L50</f>
        <v>0.25700000000000001</v>
      </c>
      <c r="M58" s="171" t="s">
        <v>67</v>
      </c>
      <c r="N58" s="171" t="s">
        <v>67</v>
      </c>
      <c r="O58" s="171" t="s">
        <v>67</v>
      </c>
      <c r="P58" s="171">
        <f>P48+P49+P50</f>
        <v>0</v>
      </c>
      <c r="Q58" s="171" t="s">
        <v>67</v>
      </c>
      <c r="R58" s="171" t="s">
        <v>67</v>
      </c>
      <c r="S58" s="171" t="s">
        <v>67</v>
      </c>
      <c r="T58" s="171">
        <f>T48+T49+T50</f>
        <v>0</v>
      </c>
      <c r="U58" s="171" t="s">
        <v>67</v>
      </c>
      <c r="V58" s="171" t="s">
        <v>67</v>
      </c>
      <c r="W58" s="171" t="s">
        <v>67</v>
      </c>
      <c r="X58" s="171">
        <f>X48+X49+X50</f>
        <v>0</v>
      </c>
      <c r="Y58" s="171" t="s">
        <v>67</v>
      </c>
      <c r="Z58" s="171" t="s">
        <v>67</v>
      </c>
      <c r="AA58" s="171" t="s">
        <v>67</v>
      </c>
      <c r="AB58" s="171">
        <f t="shared" si="7"/>
        <v>0.25700000000000001</v>
      </c>
      <c r="AC58" s="171" t="s">
        <v>67</v>
      </c>
    </row>
    <row r="59" spans="1:29" s="167" customFormat="1" ht="15" customHeight="1" x14ac:dyDescent="0.25">
      <c r="A59" s="173" t="s">
        <v>483</v>
      </c>
      <c r="B59" s="177" t="s">
        <v>621</v>
      </c>
      <c r="C59" s="171">
        <f t="shared" si="4"/>
        <v>0</v>
      </c>
      <c r="D59" s="171" t="s">
        <v>67</v>
      </c>
      <c r="E59" s="171">
        <f t="shared" si="10"/>
        <v>0</v>
      </c>
      <c r="F59" s="171">
        <f t="shared" si="11"/>
        <v>0</v>
      </c>
      <c r="G59" s="171" t="s">
        <v>158</v>
      </c>
      <c r="H59" s="171">
        <f>H51</f>
        <v>0</v>
      </c>
      <c r="I59" s="171" t="s">
        <v>67</v>
      </c>
      <c r="J59" s="171" t="s">
        <v>67</v>
      </c>
      <c r="K59" s="171" t="s">
        <v>67</v>
      </c>
      <c r="L59" s="171">
        <f>L51</f>
        <v>0</v>
      </c>
      <c r="M59" s="171" t="s">
        <v>67</v>
      </c>
      <c r="N59" s="171" t="s">
        <v>67</v>
      </c>
      <c r="O59" s="171" t="s">
        <v>67</v>
      </c>
      <c r="P59" s="171">
        <f>P51</f>
        <v>0</v>
      </c>
      <c r="Q59" s="171" t="s">
        <v>67</v>
      </c>
      <c r="R59" s="171" t="s">
        <v>67</v>
      </c>
      <c r="S59" s="171" t="s">
        <v>67</v>
      </c>
      <c r="T59" s="171">
        <f>T51</f>
        <v>0</v>
      </c>
      <c r="U59" s="171" t="s">
        <v>67</v>
      </c>
      <c r="V59" s="171" t="s">
        <v>67</v>
      </c>
      <c r="W59" s="171" t="s">
        <v>67</v>
      </c>
      <c r="X59" s="171">
        <f>X51</f>
        <v>0</v>
      </c>
      <c r="Y59" s="171" t="s">
        <v>67</v>
      </c>
      <c r="Z59" s="171" t="s">
        <v>67</v>
      </c>
      <c r="AA59" s="171" t="s">
        <v>67</v>
      </c>
      <c r="AB59" s="171">
        <f t="shared" si="7"/>
        <v>0</v>
      </c>
      <c r="AC59" s="171" t="s">
        <v>67</v>
      </c>
    </row>
    <row r="60" spans="1:29" s="167" customFormat="1" ht="15" customHeight="1" x14ac:dyDescent="0.25">
      <c r="A60" s="179" t="s">
        <v>625</v>
      </c>
      <c r="B60" s="177" t="s">
        <v>623</v>
      </c>
      <c r="C60" s="171">
        <f t="shared" si="4"/>
        <v>0</v>
      </c>
      <c r="D60" s="171" t="s">
        <v>67</v>
      </c>
      <c r="E60" s="171">
        <f t="shared" si="10"/>
        <v>0</v>
      </c>
      <c r="F60" s="171">
        <f t="shared" si="11"/>
        <v>0</v>
      </c>
      <c r="G60" s="171" t="s">
        <v>158</v>
      </c>
      <c r="H60" s="171">
        <f>H52</f>
        <v>0</v>
      </c>
      <c r="I60" s="171" t="s">
        <v>67</v>
      </c>
      <c r="J60" s="171" t="s">
        <v>67</v>
      </c>
      <c r="K60" s="171" t="s">
        <v>67</v>
      </c>
      <c r="L60" s="171">
        <f>L52</f>
        <v>0</v>
      </c>
      <c r="M60" s="171" t="s">
        <v>67</v>
      </c>
      <c r="N60" s="171" t="s">
        <v>67</v>
      </c>
      <c r="O60" s="171" t="s">
        <v>67</v>
      </c>
      <c r="P60" s="171">
        <f>P52</f>
        <v>0</v>
      </c>
      <c r="Q60" s="171" t="s">
        <v>67</v>
      </c>
      <c r="R60" s="171" t="s">
        <v>67</v>
      </c>
      <c r="S60" s="171" t="s">
        <v>67</v>
      </c>
      <c r="T60" s="171">
        <f>T52</f>
        <v>0</v>
      </c>
      <c r="U60" s="171" t="s">
        <v>67</v>
      </c>
      <c r="V60" s="171" t="s">
        <v>67</v>
      </c>
      <c r="W60" s="171" t="s">
        <v>67</v>
      </c>
      <c r="X60" s="171">
        <f>X52</f>
        <v>0</v>
      </c>
      <c r="Y60" s="171" t="s">
        <v>67</v>
      </c>
      <c r="Z60" s="171" t="s">
        <v>67</v>
      </c>
      <c r="AA60" s="171" t="s">
        <v>67</v>
      </c>
      <c r="AB60" s="171">
        <f t="shared" si="7"/>
        <v>0</v>
      </c>
      <c r="AC60" s="171" t="s">
        <v>67</v>
      </c>
    </row>
    <row r="61" spans="1:29" s="167" customFormat="1" ht="47.1" customHeight="1" x14ac:dyDescent="0.25">
      <c r="A61" s="173" t="s">
        <v>29</v>
      </c>
      <c r="B61" s="177" t="s">
        <v>484</v>
      </c>
      <c r="C61" s="171" t="str">
        <f t="shared" si="4"/>
        <v>нд</v>
      </c>
      <c r="D61" s="171" t="s">
        <v>67</v>
      </c>
      <c r="E61" s="171" t="str">
        <f t="shared" si="10"/>
        <v>нд</v>
      </c>
      <c r="F61" s="171" t="str">
        <f t="shared" si="11"/>
        <v>нд</v>
      </c>
      <c r="G61" s="171" t="s">
        <v>158</v>
      </c>
      <c r="H61" s="171">
        <v>0</v>
      </c>
      <c r="I61" s="171" t="s">
        <v>67</v>
      </c>
      <c r="J61" s="171" t="s">
        <v>67</v>
      </c>
      <c r="K61" s="171" t="s">
        <v>67</v>
      </c>
      <c r="L61" s="171">
        <v>0</v>
      </c>
      <c r="M61" s="171" t="s">
        <v>67</v>
      </c>
      <c r="N61" s="171" t="s">
        <v>67</v>
      </c>
      <c r="O61" s="171" t="s">
        <v>67</v>
      </c>
      <c r="P61" s="171">
        <v>0</v>
      </c>
      <c r="Q61" s="171" t="s">
        <v>67</v>
      </c>
      <c r="R61" s="171" t="s">
        <v>67</v>
      </c>
      <c r="S61" s="171" t="s">
        <v>67</v>
      </c>
      <c r="T61" s="171">
        <v>0</v>
      </c>
      <c r="U61" s="171" t="s">
        <v>67</v>
      </c>
      <c r="V61" s="171" t="s">
        <v>67</v>
      </c>
      <c r="W61" s="171" t="s">
        <v>67</v>
      </c>
      <c r="X61" s="171">
        <v>0</v>
      </c>
      <c r="Y61" s="171" t="s">
        <v>67</v>
      </c>
      <c r="Z61" s="171" t="s">
        <v>67</v>
      </c>
      <c r="AA61" s="171" t="s">
        <v>67</v>
      </c>
      <c r="AB61" s="171" t="s">
        <v>67</v>
      </c>
      <c r="AC61" s="171" t="s">
        <v>67</v>
      </c>
    </row>
    <row r="62" spans="1:29" s="167" customFormat="1" ht="15" customHeight="1" x14ac:dyDescent="0.25">
      <c r="A62" s="173" t="s">
        <v>32</v>
      </c>
      <c r="B62" s="174" t="s">
        <v>485</v>
      </c>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row>
    <row r="63" spans="1:29" s="167" customFormat="1" ht="15" customHeight="1" x14ac:dyDescent="0.25">
      <c r="A63" s="173" t="s">
        <v>486</v>
      </c>
      <c r="B63" s="177" t="s">
        <v>465</v>
      </c>
      <c r="C63" s="171">
        <f t="shared" si="4"/>
        <v>0</v>
      </c>
      <c r="D63" s="171" t="s">
        <v>67</v>
      </c>
      <c r="E63" s="171">
        <f>C63</f>
        <v>0</v>
      </c>
      <c r="F63" s="171">
        <f>E63</f>
        <v>0</v>
      </c>
      <c r="G63" s="171" t="s">
        <v>158</v>
      </c>
      <c r="H63" s="171">
        <v>0</v>
      </c>
      <c r="I63" s="171" t="s">
        <v>67</v>
      </c>
      <c r="J63" s="171" t="s">
        <v>67</v>
      </c>
      <c r="K63" s="171" t="s">
        <v>67</v>
      </c>
      <c r="L63" s="171">
        <v>0</v>
      </c>
      <c r="M63" s="171" t="s">
        <v>67</v>
      </c>
      <c r="N63" s="171" t="s">
        <v>67</v>
      </c>
      <c r="O63" s="171" t="s">
        <v>67</v>
      </c>
      <c r="P63" s="171">
        <v>0</v>
      </c>
      <c r="Q63" s="171" t="s">
        <v>67</v>
      </c>
      <c r="R63" s="171" t="s">
        <v>67</v>
      </c>
      <c r="S63" s="171" t="s">
        <v>67</v>
      </c>
      <c r="T63" s="171">
        <v>0</v>
      </c>
      <c r="U63" s="171" t="s">
        <v>67</v>
      </c>
      <c r="V63" s="171" t="s">
        <v>67</v>
      </c>
      <c r="W63" s="171" t="s">
        <v>67</v>
      </c>
      <c r="X63" s="171">
        <v>0</v>
      </c>
      <c r="Y63" s="171" t="s">
        <v>67</v>
      </c>
      <c r="Z63" s="171" t="s">
        <v>67</v>
      </c>
      <c r="AA63" s="171" t="s">
        <v>67</v>
      </c>
      <c r="AB63" s="171">
        <f>H63+L63+P63+T63+X63</f>
        <v>0</v>
      </c>
      <c r="AC63" s="171" t="s">
        <v>67</v>
      </c>
    </row>
    <row r="64" spans="1:29" s="167" customFormat="1" ht="30.95" customHeight="1" x14ac:dyDescent="0.25">
      <c r="A64" s="173" t="s">
        <v>487</v>
      </c>
      <c r="B64" s="177" t="s">
        <v>453</v>
      </c>
      <c r="C64" s="171">
        <f t="shared" si="4"/>
        <v>0</v>
      </c>
      <c r="D64" s="171" t="s">
        <v>67</v>
      </c>
      <c r="E64" s="171">
        <f t="shared" ref="E64:E68" si="12">C64</f>
        <v>0</v>
      </c>
      <c r="F64" s="171">
        <f t="shared" ref="F64:F68" si="13">E64</f>
        <v>0</v>
      </c>
      <c r="G64" s="171" t="s">
        <v>158</v>
      </c>
      <c r="H64" s="171">
        <v>0</v>
      </c>
      <c r="I64" s="171" t="s">
        <v>67</v>
      </c>
      <c r="J64" s="171" t="s">
        <v>67</v>
      </c>
      <c r="K64" s="171" t="s">
        <v>67</v>
      </c>
      <c r="L64" s="171">
        <v>0</v>
      </c>
      <c r="M64" s="171" t="s">
        <v>67</v>
      </c>
      <c r="N64" s="171" t="s">
        <v>67</v>
      </c>
      <c r="O64" s="171" t="s">
        <v>67</v>
      </c>
      <c r="P64" s="171">
        <v>0</v>
      </c>
      <c r="Q64" s="171" t="s">
        <v>67</v>
      </c>
      <c r="R64" s="171" t="s">
        <v>67</v>
      </c>
      <c r="S64" s="171" t="s">
        <v>67</v>
      </c>
      <c r="T64" s="171">
        <v>0</v>
      </c>
      <c r="U64" s="171" t="s">
        <v>67</v>
      </c>
      <c r="V64" s="171" t="s">
        <v>67</v>
      </c>
      <c r="W64" s="171" t="s">
        <v>67</v>
      </c>
      <c r="X64" s="171">
        <v>0</v>
      </c>
      <c r="Y64" s="171" t="s">
        <v>67</v>
      </c>
      <c r="Z64" s="171" t="s">
        <v>67</v>
      </c>
      <c r="AA64" s="171" t="s">
        <v>67</v>
      </c>
      <c r="AB64" s="171">
        <f t="shared" ref="AB64:AB68" si="14">H64+L64+P64+T64+X64</f>
        <v>0</v>
      </c>
      <c r="AC64" s="171" t="s">
        <v>67</v>
      </c>
    </row>
    <row r="65" spans="1:29" s="167" customFormat="1" ht="15" customHeight="1" x14ac:dyDescent="0.25">
      <c r="A65" s="173" t="s">
        <v>488</v>
      </c>
      <c r="B65" s="177" t="s">
        <v>455</v>
      </c>
      <c r="C65" s="171">
        <f t="shared" si="4"/>
        <v>0</v>
      </c>
      <c r="D65" s="171" t="s">
        <v>67</v>
      </c>
      <c r="E65" s="171">
        <f t="shared" si="12"/>
        <v>0</v>
      </c>
      <c r="F65" s="171">
        <f t="shared" si="13"/>
        <v>0</v>
      </c>
      <c r="G65" s="171" t="s">
        <v>158</v>
      </c>
      <c r="H65" s="171">
        <v>0</v>
      </c>
      <c r="I65" s="171" t="s">
        <v>67</v>
      </c>
      <c r="J65" s="171" t="s">
        <v>67</v>
      </c>
      <c r="K65" s="171" t="s">
        <v>67</v>
      </c>
      <c r="L65" s="171">
        <v>0</v>
      </c>
      <c r="M65" s="171" t="s">
        <v>67</v>
      </c>
      <c r="N65" s="171" t="s">
        <v>67</v>
      </c>
      <c r="O65" s="171" t="s">
        <v>67</v>
      </c>
      <c r="P65" s="171">
        <v>0</v>
      </c>
      <c r="Q65" s="171" t="s">
        <v>67</v>
      </c>
      <c r="R65" s="171" t="s">
        <v>67</v>
      </c>
      <c r="S65" s="171" t="s">
        <v>67</v>
      </c>
      <c r="T65" s="171">
        <v>0</v>
      </c>
      <c r="U65" s="171" t="s">
        <v>67</v>
      </c>
      <c r="V65" s="171" t="s">
        <v>67</v>
      </c>
      <c r="W65" s="171" t="s">
        <v>67</v>
      </c>
      <c r="X65" s="171">
        <v>0</v>
      </c>
      <c r="Y65" s="171" t="s">
        <v>67</v>
      </c>
      <c r="Z65" s="171" t="s">
        <v>67</v>
      </c>
      <c r="AA65" s="171" t="s">
        <v>67</v>
      </c>
      <c r="AB65" s="171">
        <f t="shared" si="14"/>
        <v>0</v>
      </c>
      <c r="AC65" s="171" t="s">
        <v>67</v>
      </c>
    </row>
    <row r="66" spans="1:29" s="167" customFormat="1" ht="15" customHeight="1" x14ac:dyDescent="0.25">
      <c r="A66" s="173" t="s">
        <v>489</v>
      </c>
      <c r="B66" s="177" t="s">
        <v>490</v>
      </c>
      <c r="C66" s="171">
        <f t="shared" si="4"/>
        <v>0.25700000000000001</v>
      </c>
      <c r="D66" s="171" t="s">
        <v>67</v>
      </c>
      <c r="E66" s="171">
        <f t="shared" si="12"/>
        <v>0.25700000000000001</v>
      </c>
      <c r="F66" s="171">
        <f t="shared" si="13"/>
        <v>0.25700000000000001</v>
      </c>
      <c r="G66" s="171" t="s">
        <v>158</v>
      </c>
      <c r="H66" s="171">
        <v>0</v>
      </c>
      <c r="I66" s="171" t="s">
        <v>67</v>
      </c>
      <c r="J66" s="171" t="s">
        <v>67</v>
      </c>
      <c r="K66" s="171" t="s">
        <v>67</v>
      </c>
      <c r="L66" s="171">
        <v>0.25700000000000001</v>
      </c>
      <c r="M66" s="171" t="s">
        <v>67</v>
      </c>
      <c r="N66" s="171" t="s">
        <v>67</v>
      </c>
      <c r="O66" s="171" t="s">
        <v>67</v>
      </c>
      <c r="P66" s="171">
        <v>0</v>
      </c>
      <c r="Q66" s="171" t="s">
        <v>67</v>
      </c>
      <c r="R66" s="171" t="s">
        <v>67</v>
      </c>
      <c r="S66" s="171" t="s">
        <v>67</v>
      </c>
      <c r="T66" s="171">
        <v>0</v>
      </c>
      <c r="U66" s="171" t="s">
        <v>67</v>
      </c>
      <c r="V66" s="171" t="s">
        <v>67</v>
      </c>
      <c r="W66" s="171" t="s">
        <v>67</v>
      </c>
      <c r="X66" s="171">
        <v>0</v>
      </c>
      <c r="Y66" s="171" t="s">
        <v>67</v>
      </c>
      <c r="Z66" s="171" t="s">
        <v>67</v>
      </c>
      <c r="AA66" s="171" t="s">
        <v>67</v>
      </c>
      <c r="AB66" s="171">
        <f t="shared" si="14"/>
        <v>0.25700000000000001</v>
      </c>
      <c r="AC66" s="171" t="s">
        <v>67</v>
      </c>
    </row>
    <row r="67" spans="1:29" s="167" customFormat="1" ht="15" customHeight="1" x14ac:dyDescent="0.25">
      <c r="A67" s="173" t="s">
        <v>491</v>
      </c>
      <c r="B67" s="177" t="s">
        <v>621</v>
      </c>
      <c r="C67" s="171">
        <f t="shared" si="4"/>
        <v>0</v>
      </c>
      <c r="D67" s="171" t="s">
        <v>67</v>
      </c>
      <c r="E67" s="171">
        <f t="shared" si="12"/>
        <v>0</v>
      </c>
      <c r="F67" s="171">
        <f t="shared" si="13"/>
        <v>0</v>
      </c>
      <c r="G67" s="171" t="s">
        <v>158</v>
      </c>
      <c r="H67" s="171">
        <v>0</v>
      </c>
      <c r="I67" s="171" t="s">
        <v>67</v>
      </c>
      <c r="J67" s="171" t="s">
        <v>67</v>
      </c>
      <c r="K67" s="171" t="s">
        <v>67</v>
      </c>
      <c r="L67" s="171">
        <v>0</v>
      </c>
      <c r="M67" s="171" t="s">
        <v>67</v>
      </c>
      <c r="N67" s="171" t="s">
        <v>67</v>
      </c>
      <c r="O67" s="171" t="s">
        <v>67</v>
      </c>
      <c r="P67" s="171">
        <v>0</v>
      </c>
      <c r="Q67" s="171" t="s">
        <v>67</v>
      </c>
      <c r="R67" s="171" t="s">
        <v>67</v>
      </c>
      <c r="S67" s="171" t="s">
        <v>67</v>
      </c>
      <c r="T67" s="171">
        <v>0</v>
      </c>
      <c r="U67" s="171" t="s">
        <v>67</v>
      </c>
      <c r="V67" s="171" t="s">
        <v>67</v>
      </c>
      <c r="W67" s="171" t="s">
        <v>67</v>
      </c>
      <c r="X67" s="171">
        <v>0</v>
      </c>
      <c r="Y67" s="171" t="s">
        <v>67</v>
      </c>
      <c r="Z67" s="171" t="s">
        <v>67</v>
      </c>
      <c r="AA67" s="171" t="s">
        <v>67</v>
      </c>
      <c r="AB67" s="171">
        <f t="shared" si="14"/>
        <v>0</v>
      </c>
      <c r="AC67" s="171" t="s">
        <v>67</v>
      </c>
    </row>
    <row r="68" spans="1:29" s="167" customFormat="1" ht="15" customHeight="1" x14ac:dyDescent="0.25">
      <c r="A68" s="179" t="s">
        <v>626</v>
      </c>
      <c r="B68" s="177" t="s">
        <v>623</v>
      </c>
      <c r="C68" s="171">
        <f t="shared" si="4"/>
        <v>0</v>
      </c>
      <c r="D68" s="171" t="s">
        <v>67</v>
      </c>
      <c r="E68" s="171">
        <f t="shared" si="12"/>
        <v>0</v>
      </c>
      <c r="F68" s="171">
        <f t="shared" si="13"/>
        <v>0</v>
      </c>
      <c r="G68" s="171" t="s">
        <v>158</v>
      </c>
      <c r="H68" s="171">
        <v>0</v>
      </c>
      <c r="I68" s="171" t="s">
        <v>67</v>
      </c>
      <c r="J68" s="171" t="s">
        <v>67</v>
      </c>
      <c r="K68" s="171" t="s">
        <v>67</v>
      </c>
      <c r="L68" s="171">
        <v>0</v>
      </c>
      <c r="M68" s="171" t="s">
        <v>67</v>
      </c>
      <c r="N68" s="171" t="s">
        <v>67</v>
      </c>
      <c r="O68" s="171" t="s">
        <v>67</v>
      </c>
      <c r="P68" s="171">
        <v>0</v>
      </c>
      <c r="Q68" s="171" t="s">
        <v>67</v>
      </c>
      <c r="R68" s="171" t="s">
        <v>67</v>
      </c>
      <c r="S68" s="171" t="s">
        <v>67</v>
      </c>
      <c r="T68" s="171">
        <v>0</v>
      </c>
      <c r="U68" s="171" t="s">
        <v>67</v>
      </c>
      <c r="V68" s="171" t="s">
        <v>67</v>
      </c>
      <c r="W68" s="171" t="s">
        <v>67</v>
      </c>
      <c r="X68" s="171">
        <v>0</v>
      </c>
      <c r="Y68" s="171" t="s">
        <v>67</v>
      </c>
      <c r="Z68" s="171" t="s">
        <v>67</v>
      </c>
      <c r="AA68" s="171" t="s">
        <v>67</v>
      </c>
      <c r="AB68" s="171">
        <f t="shared" si="14"/>
        <v>0</v>
      </c>
      <c r="AC68" s="171" t="s">
        <v>67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B20:AC21"/>
    <mergeCell ref="T21:U21"/>
    <mergeCell ref="V21:W21"/>
    <mergeCell ref="X21:Y21"/>
    <mergeCell ref="Z21:AA21"/>
    <mergeCell ref="T20:W20"/>
    <mergeCell ref="X20:AA20"/>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B44C8-9517-4960-9AED-19FB3E134D85}">
  <sheetPr>
    <pageSetUpPr fitToPage="1"/>
  </sheetPr>
  <dimension ref="A1:AV27"/>
  <sheetViews>
    <sheetView view="pageBreakPreview" topLeftCell="A25" zoomScaleNormal="100" zoomScaleSheetLayoutView="100" zoomScalePageLayoutView="65" workbookViewId="0">
      <selection activeCell="O27" sqref="O27"/>
    </sheetView>
  </sheetViews>
  <sheetFormatPr defaultColWidth="9.140625" defaultRowHeight="15" x14ac:dyDescent="0.25"/>
  <cols>
    <col min="1" max="1" width="6.140625" style="75" customWidth="1"/>
    <col min="2" max="2" width="23.140625" style="75" customWidth="1"/>
    <col min="3" max="3" width="13.85546875" style="75" customWidth="1"/>
    <col min="4" max="4" width="15.140625" style="75" customWidth="1"/>
    <col min="5" max="12" width="7.7109375" style="75" customWidth="1"/>
    <col min="13" max="15" width="10.7109375" style="75" customWidth="1"/>
    <col min="16" max="17" width="13.42578125" style="75" customWidth="1"/>
    <col min="18" max="18" width="17" style="75" customWidth="1"/>
    <col min="19" max="20" width="9.7109375" style="75" customWidth="1"/>
    <col min="21" max="21" width="11.42578125" style="75" customWidth="1"/>
    <col min="22" max="22" width="12.7109375" style="75" customWidth="1"/>
    <col min="23" max="25" width="10.7109375" style="75" customWidth="1"/>
    <col min="26" max="26" width="7.7109375" style="75" customWidth="1"/>
    <col min="27" max="30" width="10.7109375" style="75" customWidth="1"/>
    <col min="31" max="31" width="15.85546875" style="75" customWidth="1"/>
    <col min="32" max="32" width="11.7109375" style="75" customWidth="1"/>
    <col min="33" max="33" width="11.5703125" style="75" customWidth="1"/>
    <col min="34" max="35" width="9.7109375" style="75" customWidth="1"/>
    <col min="36" max="36" width="11.7109375" style="75" customWidth="1"/>
    <col min="37" max="37" width="12" style="75" customWidth="1"/>
    <col min="38" max="38" width="12.28515625" style="75" customWidth="1"/>
    <col min="39" max="41" width="9.7109375" style="75" customWidth="1"/>
    <col min="42" max="42" width="12.42578125" style="75" customWidth="1"/>
    <col min="43" max="43" width="12" style="75" customWidth="1"/>
    <col min="44" max="44" width="14.140625" style="75" customWidth="1"/>
    <col min="45" max="46" width="13.28515625" style="75" customWidth="1"/>
    <col min="47" max="47" width="10.7109375" style="75" customWidth="1"/>
    <col min="48" max="48" width="15.7109375" style="75" customWidth="1"/>
    <col min="49" max="16384" width="9.140625" style="75"/>
  </cols>
  <sheetData>
    <row r="1" spans="1:48" ht="18.75" x14ac:dyDescent="0.25">
      <c r="AV1" s="37" t="s">
        <v>0</v>
      </c>
    </row>
    <row r="2" spans="1:48" ht="18.75" x14ac:dyDescent="0.3">
      <c r="AV2" s="13" t="s">
        <v>1</v>
      </c>
    </row>
    <row r="3" spans="1:48" ht="18.75" x14ac:dyDescent="0.3">
      <c r="AV3" s="13" t="s">
        <v>2</v>
      </c>
    </row>
    <row r="4" spans="1:48" ht="18.75" x14ac:dyDescent="0.3">
      <c r="AV4" s="13"/>
    </row>
    <row r="5" spans="1:48" ht="18.75" customHeight="1" x14ac:dyDescent="0.25">
      <c r="A5" s="213" t="s">
        <v>492</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V6" s="13"/>
    </row>
    <row r="7" spans="1:48" ht="18.75" x14ac:dyDescent="0.25">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15.75" x14ac:dyDescent="0.25">
      <c r="A9" s="217" t="s">
        <v>493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6" t="s">
        <v>6</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6"/>
    </row>
    <row r="11" spans="1:48"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15.75" x14ac:dyDescent="0.25">
      <c r="A12" s="217" t="s">
        <v>358</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6" t="s">
        <v>8</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c r="AS13" s="216"/>
      <c r="AT13" s="216"/>
      <c r="AU13" s="216"/>
      <c r="AV13" s="216"/>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5.75" x14ac:dyDescent="0.25">
      <c r="A15" s="217" t="s">
        <v>9</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6" t="s">
        <v>10</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280" t="s">
        <v>494</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row>
    <row r="22" spans="1:48" ht="58.5" customHeight="1" x14ac:dyDescent="0.25">
      <c r="A22" s="281" t="s">
        <v>495</v>
      </c>
      <c r="B22" s="282" t="s">
        <v>496</v>
      </c>
      <c r="C22" s="281" t="s">
        <v>497</v>
      </c>
      <c r="D22" s="281" t="s">
        <v>498</v>
      </c>
      <c r="E22" s="281" t="s">
        <v>499</v>
      </c>
      <c r="F22" s="281"/>
      <c r="G22" s="281"/>
      <c r="H22" s="281"/>
      <c r="I22" s="281"/>
      <c r="J22" s="281"/>
      <c r="K22" s="281"/>
      <c r="L22" s="281"/>
      <c r="M22" s="281" t="s">
        <v>500</v>
      </c>
      <c r="N22" s="281" t="s">
        <v>501</v>
      </c>
      <c r="O22" s="281" t="s">
        <v>502</v>
      </c>
      <c r="P22" s="281" t="s">
        <v>503</v>
      </c>
      <c r="Q22" s="281" t="s">
        <v>504</v>
      </c>
      <c r="R22" s="281" t="s">
        <v>505</v>
      </c>
      <c r="S22" s="281" t="s">
        <v>506</v>
      </c>
      <c r="T22" s="281"/>
      <c r="U22" s="285" t="s">
        <v>507</v>
      </c>
      <c r="V22" s="285" t="s">
        <v>508</v>
      </c>
      <c r="W22" s="281" t="s">
        <v>509</v>
      </c>
      <c r="X22" s="281" t="s">
        <v>510</v>
      </c>
      <c r="Y22" s="281" t="s">
        <v>511</v>
      </c>
      <c r="Z22" s="283" t="s">
        <v>512</v>
      </c>
      <c r="AA22" s="281" t="s">
        <v>513</v>
      </c>
      <c r="AB22" s="281" t="s">
        <v>514</v>
      </c>
      <c r="AC22" s="281" t="s">
        <v>515</v>
      </c>
      <c r="AD22" s="281" t="s">
        <v>516</v>
      </c>
      <c r="AE22" s="281" t="s">
        <v>517</v>
      </c>
      <c r="AF22" s="281" t="s">
        <v>518</v>
      </c>
      <c r="AG22" s="281"/>
      <c r="AH22" s="281"/>
      <c r="AI22" s="281"/>
      <c r="AJ22" s="281"/>
      <c r="AK22" s="281"/>
      <c r="AL22" s="281" t="s">
        <v>519</v>
      </c>
      <c r="AM22" s="281"/>
      <c r="AN22" s="281"/>
      <c r="AO22" s="281"/>
      <c r="AP22" s="281" t="s">
        <v>520</v>
      </c>
      <c r="AQ22" s="281"/>
      <c r="AR22" s="281" t="s">
        <v>521</v>
      </c>
      <c r="AS22" s="281" t="s">
        <v>522</v>
      </c>
      <c r="AT22" s="281" t="s">
        <v>523</v>
      </c>
      <c r="AU22" s="281" t="s">
        <v>524</v>
      </c>
      <c r="AV22" s="287" t="s">
        <v>525</v>
      </c>
    </row>
    <row r="23" spans="1:48" ht="64.5" customHeight="1" x14ac:dyDescent="0.25">
      <c r="A23" s="281"/>
      <c r="B23" s="282"/>
      <c r="C23" s="281"/>
      <c r="D23" s="281"/>
      <c r="E23" s="285" t="s">
        <v>526</v>
      </c>
      <c r="F23" s="288" t="s">
        <v>476</v>
      </c>
      <c r="G23" s="288" t="s">
        <v>478</v>
      </c>
      <c r="H23" s="288" t="s">
        <v>480</v>
      </c>
      <c r="I23" s="289" t="s">
        <v>527</v>
      </c>
      <c r="J23" s="289" t="s">
        <v>528</v>
      </c>
      <c r="K23" s="289" t="s">
        <v>529</v>
      </c>
      <c r="L23" s="288" t="s">
        <v>279</v>
      </c>
      <c r="M23" s="281"/>
      <c r="N23" s="281"/>
      <c r="O23" s="281"/>
      <c r="P23" s="281"/>
      <c r="Q23" s="281"/>
      <c r="R23" s="281"/>
      <c r="S23" s="284" t="s">
        <v>365</v>
      </c>
      <c r="T23" s="284" t="s">
        <v>530</v>
      </c>
      <c r="U23" s="285"/>
      <c r="V23" s="285"/>
      <c r="W23" s="281"/>
      <c r="X23" s="281"/>
      <c r="Y23" s="281"/>
      <c r="Z23" s="281"/>
      <c r="AA23" s="281"/>
      <c r="AB23" s="281"/>
      <c r="AC23" s="281"/>
      <c r="AD23" s="281"/>
      <c r="AE23" s="281"/>
      <c r="AF23" s="281" t="s">
        <v>531</v>
      </c>
      <c r="AG23" s="281"/>
      <c r="AH23" s="281" t="s">
        <v>532</v>
      </c>
      <c r="AI23" s="281"/>
      <c r="AJ23" s="281" t="s">
        <v>533</v>
      </c>
      <c r="AK23" s="281" t="s">
        <v>534</v>
      </c>
      <c r="AL23" s="281" t="s">
        <v>535</v>
      </c>
      <c r="AM23" s="281" t="s">
        <v>536</v>
      </c>
      <c r="AN23" s="281" t="s">
        <v>537</v>
      </c>
      <c r="AO23" s="281" t="s">
        <v>538</v>
      </c>
      <c r="AP23" s="281" t="s">
        <v>539</v>
      </c>
      <c r="AQ23" s="286" t="s">
        <v>530</v>
      </c>
      <c r="AR23" s="281"/>
      <c r="AS23" s="281"/>
      <c r="AT23" s="281"/>
      <c r="AU23" s="281"/>
      <c r="AV23" s="287"/>
    </row>
    <row r="24" spans="1:48" ht="96.75" customHeight="1" x14ac:dyDescent="0.25">
      <c r="A24" s="281"/>
      <c r="B24" s="282"/>
      <c r="C24" s="281"/>
      <c r="D24" s="281"/>
      <c r="E24" s="285"/>
      <c r="F24" s="288"/>
      <c r="G24" s="288"/>
      <c r="H24" s="288"/>
      <c r="I24" s="289"/>
      <c r="J24" s="289"/>
      <c r="K24" s="289"/>
      <c r="L24" s="288"/>
      <c r="M24" s="281"/>
      <c r="N24" s="281"/>
      <c r="O24" s="281"/>
      <c r="P24" s="281"/>
      <c r="Q24" s="281"/>
      <c r="R24" s="281"/>
      <c r="S24" s="284"/>
      <c r="T24" s="284"/>
      <c r="U24" s="285"/>
      <c r="V24" s="285"/>
      <c r="W24" s="281"/>
      <c r="X24" s="281"/>
      <c r="Y24" s="281"/>
      <c r="Z24" s="281"/>
      <c r="AA24" s="281"/>
      <c r="AB24" s="281"/>
      <c r="AC24" s="281"/>
      <c r="AD24" s="281"/>
      <c r="AE24" s="281"/>
      <c r="AF24" s="121" t="s">
        <v>540</v>
      </c>
      <c r="AG24" s="121" t="s">
        <v>541</v>
      </c>
      <c r="AH24" s="122" t="s">
        <v>365</v>
      </c>
      <c r="AI24" s="122" t="s">
        <v>530</v>
      </c>
      <c r="AJ24" s="281"/>
      <c r="AK24" s="281"/>
      <c r="AL24" s="281"/>
      <c r="AM24" s="281"/>
      <c r="AN24" s="281"/>
      <c r="AO24" s="281"/>
      <c r="AP24" s="281"/>
      <c r="AQ24" s="286"/>
      <c r="AR24" s="281"/>
      <c r="AS24" s="281"/>
      <c r="AT24" s="281"/>
      <c r="AU24" s="281"/>
      <c r="AV24" s="287"/>
    </row>
    <row r="25" spans="1:48" s="124" customFormat="1" ht="11.25" x14ac:dyDescent="0.2">
      <c r="A25" s="123">
        <v>1</v>
      </c>
      <c r="B25" s="123">
        <v>2</v>
      </c>
      <c r="C25" s="123">
        <v>4</v>
      </c>
      <c r="D25" s="123">
        <v>5</v>
      </c>
      <c r="E25" s="123">
        <v>6</v>
      </c>
      <c r="F25" s="123">
        <f t="shared" ref="F25:AV25" si="0">E25+1</f>
        <v>7</v>
      </c>
      <c r="G25" s="123">
        <f t="shared" si="0"/>
        <v>8</v>
      </c>
      <c r="H25" s="123">
        <f t="shared" si="0"/>
        <v>9</v>
      </c>
      <c r="I25" s="123">
        <f t="shared" si="0"/>
        <v>10</v>
      </c>
      <c r="J25" s="123">
        <f t="shared" si="0"/>
        <v>11</v>
      </c>
      <c r="K25" s="123">
        <f t="shared" si="0"/>
        <v>12</v>
      </c>
      <c r="L25" s="123">
        <f t="shared" si="0"/>
        <v>13</v>
      </c>
      <c r="M25" s="123">
        <f t="shared" si="0"/>
        <v>14</v>
      </c>
      <c r="N25" s="123">
        <f t="shared" si="0"/>
        <v>15</v>
      </c>
      <c r="O25" s="123">
        <f t="shared" si="0"/>
        <v>16</v>
      </c>
      <c r="P25" s="123">
        <f t="shared" si="0"/>
        <v>17</v>
      </c>
      <c r="Q25" s="123">
        <f t="shared" si="0"/>
        <v>18</v>
      </c>
      <c r="R25" s="123">
        <f t="shared" si="0"/>
        <v>19</v>
      </c>
      <c r="S25" s="123">
        <f t="shared" si="0"/>
        <v>20</v>
      </c>
      <c r="T25" s="123">
        <f t="shared" si="0"/>
        <v>21</v>
      </c>
      <c r="U25" s="123">
        <f t="shared" si="0"/>
        <v>22</v>
      </c>
      <c r="V25" s="123">
        <f t="shared" si="0"/>
        <v>23</v>
      </c>
      <c r="W25" s="123">
        <f t="shared" si="0"/>
        <v>24</v>
      </c>
      <c r="X25" s="123">
        <f t="shared" si="0"/>
        <v>25</v>
      </c>
      <c r="Y25" s="123">
        <f t="shared" si="0"/>
        <v>26</v>
      </c>
      <c r="Z25" s="123">
        <f t="shared" si="0"/>
        <v>27</v>
      </c>
      <c r="AA25" s="123">
        <f t="shared" si="0"/>
        <v>28</v>
      </c>
      <c r="AB25" s="123">
        <f t="shared" si="0"/>
        <v>29</v>
      </c>
      <c r="AC25" s="123">
        <f t="shared" si="0"/>
        <v>30</v>
      </c>
      <c r="AD25" s="123">
        <f t="shared" si="0"/>
        <v>31</v>
      </c>
      <c r="AE25" s="123">
        <f t="shared" si="0"/>
        <v>32</v>
      </c>
      <c r="AF25" s="123">
        <f t="shared" si="0"/>
        <v>33</v>
      </c>
      <c r="AG25" s="123">
        <f t="shared" si="0"/>
        <v>34</v>
      </c>
      <c r="AH25" s="123">
        <f t="shared" si="0"/>
        <v>35</v>
      </c>
      <c r="AI25" s="123">
        <f t="shared" si="0"/>
        <v>36</v>
      </c>
      <c r="AJ25" s="123">
        <f t="shared" si="0"/>
        <v>37</v>
      </c>
      <c r="AK25" s="123">
        <f t="shared" si="0"/>
        <v>38</v>
      </c>
      <c r="AL25" s="123">
        <f t="shared" si="0"/>
        <v>39</v>
      </c>
      <c r="AM25" s="123">
        <f t="shared" si="0"/>
        <v>40</v>
      </c>
      <c r="AN25" s="123">
        <f t="shared" si="0"/>
        <v>41</v>
      </c>
      <c r="AO25" s="123">
        <f t="shared" si="0"/>
        <v>42</v>
      </c>
      <c r="AP25" s="123">
        <f t="shared" si="0"/>
        <v>43</v>
      </c>
      <c r="AQ25" s="123">
        <f t="shared" si="0"/>
        <v>44</v>
      </c>
      <c r="AR25" s="123">
        <f t="shared" si="0"/>
        <v>45</v>
      </c>
      <c r="AS25" s="123">
        <f t="shared" si="0"/>
        <v>46</v>
      </c>
      <c r="AT25" s="123">
        <f t="shared" si="0"/>
        <v>47</v>
      </c>
      <c r="AU25" s="123">
        <f t="shared" si="0"/>
        <v>48</v>
      </c>
      <c r="AV25" s="123">
        <f t="shared" si="0"/>
        <v>49</v>
      </c>
    </row>
    <row r="26" spans="1:48" ht="171" customHeight="1" x14ac:dyDescent="0.25">
      <c r="A26" s="152">
        <v>1</v>
      </c>
      <c r="B26" s="300" t="s">
        <v>605</v>
      </c>
      <c r="C26" s="300" t="s">
        <v>655</v>
      </c>
      <c r="D26" s="301">
        <v>46387</v>
      </c>
      <c r="E26" s="152">
        <v>1</v>
      </c>
      <c r="F26" s="302">
        <v>0</v>
      </c>
      <c r="G26" s="302">
        <v>0</v>
      </c>
      <c r="H26" s="302">
        <v>0</v>
      </c>
      <c r="I26" s="302">
        <v>0</v>
      </c>
      <c r="J26" s="302">
        <v>0</v>
      </c>
      <c r="K26" s="302">
        <v>0.25700000000000001</v>
      </c>
      <c r="L26" s="302">
        <v>0</v>
      </c>
      <c r="M26" s="300" t="s">
        <v>656</v>
      </c>
      <c r="N26" s="150" t="s">
        <v>590</v>
      </c>
      <c r="O26" s="151"/>
      <c r="P26" s="123">
        <f>436.14-436.14*0.2/1.2</f>
        <v>363.45</v>
      </c>
      <c r="Q26" s="125" t="s">
        <v>591</v>
      </c>
      <c r="R26" s="123">
        <f>436.14-436.14*0.2/1.2</f>
        <v>363.45</v>
      </c>
      <c r="S26" s="150" t="s">
        <v>592</v>
      </c>
      <c r="T26" s="150" t="s">
        <v>592</v>
      </c>
      <c r="U26" s="152">
        <v>1</v>
      </c>
      <c r="V26" s="123">
        <v>1</v>
      </c>
      <c r="W26" s="150" t="s">
        <v>593</v>
      </c>
      <c r="X26" s="123">
        <f>436.14-436.14*0.2/1.2</f>
        <v>363.45</v>
      </c>
      <c r="Y26" s="123">
        <v>0</v>
      </c>
      <c r="Z26" s="123"/>
      <c r="AA26" s="153">
        <v>0</v>
      </c>
      <c r="AB26" s="123">
        <f>436.14-436.14*0.2/1.2</f>
        <v>363.45</v>
      </c>
      <c r="AC26" s="150" t="s">
        <v>593</v>
      </c>
      <c r="AD26" s="123">
        <v>436.14</v>
      </c>
      <c r="AE26" s="123"/>
      <c r="AF26" s="123" t="s">
        <v>99</v>
      </c>
      <c r="AG26" s="154" t="s">
        <v>594</v>
      </c>
      <c r="AH26" s="123" t="s">
        <v>99</v>
      </c>
      <c r="AI26" s="123" t="s">
        <v>99</v>
      </c>
      <c r="AJ26" s="123" t="s">
        <v>99</v>
      </c>
      <c r="AK26" s="123" t="s">
        <v>99</v>
      </c>
      <c r="AL26" s="155" t="s">
        <v>595</v>
      </c>
      <c r="AM26" s="151"/>
      <c r="AN26" s="151"/>
      <c r="AO26" s="151"/>
      <c r="AP26" s="126">
        <v>45425</v>
      </c>
      <c r="AQ26" s="126">
        <v>45425</v>
      </c>
      <c r="AR26" s="126">
        <v>45425</v>
      </c>
      <c r="AS26" s="126">
        <v>45425</v>
      </c>
      <c r="AT26" s="126">
        <v>45725</v>
      </c>
      <c r="AU26" s="149"/>
      <c r="AV26" s="149"/>
    </row>
    <row r="27" spans="1:48" s="124" customFormat="1" ht="180" x14ac:dyDescent="0.2">
      <c r="A27" s="152">
        <v>2</v>
      </c>
      <c r="B27" s="300" t="s">
        <v>605</v>
      </c>
      <c r="C27" s="300" t="s">
        <v>655</v>
      </c>
      <c r="D27" s="301">
        <f>D26</f>
        <v>46387</v>
      </c>
      <c r="E27" s="152">
        <f>E26</f>
        <v>1</v>
      </c>
      <c r="F27" s="302">
        <f t="shared" ref="F27:L27" si="1">F26</f>
        <v>0</v>
      </c>
      <c r="G27" s="302">
        <f t="shared" si="1"/>
        <v>0</v>
      </c>
      <c r="H27" s="302">
        <f t="shared" si="1"/>
        <v>0</v>
      </c>
      <c r="I27" s="302">
        <f t="shared" si="1"/>
        <v>0</v>
      </c>
      <c r="J27" s="302">
        <f t="shared" si="1"/>
        <v>0</v>
      </c>
      <c r="K27" s="302">
        <f t="shared" si="1"/>
        <v>0.25700000000000001</v>
      </c>
      <c r="L27" s="302">
        <f t="shared" si="1"/>
        <v>0</v>
      </c>
      <c r="M27" s="300" t="s">
        <v>656</v>
      </c>
      <c r="N27" s="158" t="s">
        <v>596</v>
      </c>
      <c r="O27" s="157"/>
      <c r="P27" s="159">
        <v>2938.7548000000002</v>
      </c>
      <c r="Q27" s="157" t="s">
        <v>591</v>
      </c>
      <c r="R27" s="159">
        <v>2938.7548000000002</v>
      </c>
      <c r="S27" s="160" t="s">
        <v>597</v>
      </c>
      <c r="T27" s="160" t="s">
        <v>597</v>
      </c>
      <c r="U27" s="161" t="s">
        <v>598</v>
      </c>
      <c r="V27" s="156">
        <v>2</v>
      </c>
      <c r="W27" s="158" t="s">
        <v>599</v>
      </c>
      <c r="X27" s="162" t="s">
        <v>600</v>
      </c>
      <c r="Y27" s="157" t="s">
        <v>158</v>
      </c>
      <c r="Z27" s="163"/>
      <c r="AA27" s="164">
        <v>0</v>
      </c>
      <c r="AB27" s="159">
        <v>2726.3070080000002</v>
      </c>
      <c r="AC27" s="162" t="s">
        <v>601</v>
      </c>
      <c r="AD27" s="159">
        <v>3271568.41</v>
      </c>
      <c r="AE27" s="159"/>
      <c r="AF27" s="156">
        <v>32515126274</v>
      </c>
      <c r="AG27" s="165" t="s">
        <v>594</v>
      </c>
      <c r="AH27" s="166">
        <v>45883</v>
      </c>
      <c r="AI27" s="166">
        <v>45883</v>
      </c>
      <c r="AJ27" s="163">
        <v>45891</v>
      </c>
      <c r="AK27" s="163">
        <v>45897</v>
      </c>
      <c r="AL27" s="157" t="s">
        <v>99</v>
      </c>
      <c r="AM27" s="157" t="s">
        <v>99</v>
      </c>
      <c r="AN27" s="157" t="s">
        <v>99</v>
      </c>
      <c r="AO27" s="157" t="s">
        <v>99</v>
      </c>
      <c r="AP27" s="163">
        <v>45930</v>
      </c>
      <c r="AQ27" s="163">
        <v>45930</v>
      </c>
      <c r="AR27" s="163">
        <v>45930</v>
      </c>
      <c r="AS27" s="163">
        <v>45930</v>
      </c>
      <c r="AT27" s="163">
        <v>46199</v>
      </c>
      <c r="AU27" s="157"/>
      <c r="AV27" s="157"/>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7" r:id="rId1" xr:uid="{760619F2-90FB-4F49-9FDC-103FC3295130}"/>
    <hyperlink ref="AG26" r:id="rId2" xr:uid="{FF6E357A-B528-40ED-9610-3A458319E745}"/>
  </hyperlinks>
  <printOptions horizontalCentered="1"/>
  <pageMargins left="0.59027777777777801" right="0.59027777777777801" top="0.59027777777777801" bottom="0.59027777777777801" header="0.511811023622047" footer="0.511811023622047"/>
  <pageSetup paperSize="8" scale="24" orientation="landscape" horizontalDpi="300" verticalDpi="30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zoomScalePageLayoutView="65" workbookViewId="0">
      <selection activeCell="B26" sqref="B26"/>
    </sheetView>
  </sheetViews>
  <sheetFormatPr defaultRowHeight="15.75" x14ac:dyDescent="0.25"/>
  <cols>
    <col min="1" max="2" width="66.140625" style="127" customWidth="1"/>
    <col min="3"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ht="18.75" x14ac:dyDescent="0.25">
      <c r="B1" s="37" t="s">
        <v>0</v>
      </c>
    </row>
    <row r="2" spans="1:8" ht="18.75" x14ac:dyDescent="0.3">
      <c r="B2" s="13" t="s">
        <v>1</v>
      </c>
    </row>
    <row r="3" spans="1:8" ht="18.75" x14ac:dyDescent="0.3">
      <c r="B3" s="13" t="s">
        <v>542</v>
      </c>
    </row>
    <row r="4" spans="1:8" x14ac:dyDescent="0.25">
      <c r="B4" s="120"/>
    </row>
    <row r="5" spans="1:8" ht="18.75" x14ac:dyDescent="0.3">
      <c r="A5" s="290" t="s">
        <v>627</v>
      </c>
      <c r="B5" s="290"/>
      <c r="C5" s="129"/>
      <c r="D5" s="129"/>
      <c r="E5" s="129"/>
      <c r="F5" s="129"/>
      <c r="G5" s="129"/>
      <c r="H5" s="129"/>
    </row>
    <row r="6" spans="1:8" ht="18.75" x14ac:dyDescent="0.3">
      <c r="A6" s="128"/>
      <c r="B6" s="128"/>
      <c r="C6" s="128"/>
      <c r="D6" s="128"/>
      <c r="E6" s="128"/>
      <c r="F6" s="128"/>
      <c r="G6" s="128"/>
      <c r="H6" s="128"/>
    </row>
    <row r="7" spans="1:8" ht="18.75" x14ac:dyDescent="0.25">
      <c r="A7" s="291" t="s">
        <v>4</v>
      </c>
      <c r="B7" s="291"/>
      <c r="C7" s="180"/>
      <c r="D7" s="180"/>
      <c r="E7" s="180"/>
      <c r="F7" s="180"/>
      <c r="G7" s="180"/>
      <c r="H7" s="180"/>
    </row>
    <row r="8" spans="1:8" ht="18.75" x14ac:dyDescent="0.25">
      <c r="A8" s="180"/>
      <c r="B8" s="180"/>
      <c r="C8" s="180"/>
      <c r="D8" s="180"/>
      <c r="E8" s="180"/>
      <c r="F8" s="180"/>
      <c r="G8" s="180"/>
      <c r="H8" s="180"/>
    </row>
    <row r="9" spans="1:8" x14ac:dyDescent="0.25">
      <c r="A9" s="292" t="s">
        <v>605</v>
      </c>
      <c r="B9" s="292"/>
      <c r="C9" s="181"/>
      <c r="D9" s="181"/>
      <c r="E9" s="181"/>
      <c r="F9" s="181"/>
      <c r="G9" s="181"/>
      <c r="H9" s="181"/>
    </row>
    <row r="10" spans="1:8" x14ac:dyDescent="0.25">
      <c r="A10" s="293" t="s">
        <v>6</v>
      </c>
      <c r="B10" s="293"/>
      <c r="C10" s="182"/>
      <c r="D10" s="182"/>
      <c r="E10" s="182"/>
      <c r="F10" s="182"/>
      <c r="G10" s="182"/>
      <c r="H10" s="182"/>
    </row>
    <row r="11" spans="1:8" ht="18.75" x14ac:dyDescent="0.25">
      <c r="A11" s="180"/>
      <c r="B11" s="180"/>
      <c r="C11" s="180"/>
      <c r="D11" s="180"/>
      <c r="E11" s="180"/>
      <c r="F11" s="180"/>
      <c r="G11" s="180"/>
      <c r="H11" s="180"/>
    </row>
    <row r="12" spans="1:8" ht="30.75" customHeight="1" x14ac:dyDescent="0.25">
      <c r="A12" s="292" t="s">
        <v>606</v>
      </c>
      <c r="B12" s="292"/>
      <c r="C12" s="181"/>
      <c r="D12" s="181"/>
      <c r="E12" s="181"/>
      <c r="F12" s="181"/>
      <c r="G12" s="181"/>
      <c r="H12" s="181"/>
    </row>
    <row r="13" spans="1:8" x14ac:dyDescent="0.25">
      <c r="A13" s="293" t="s">
        <v>8</v>
      </c>
      <c r="B13" s="293"/>
      <c r="C13" s="182"/>
      <c r="D13" s="182"/>
      <c r="E13" s="182"/>
      <c r="F13" s="182"/>
      <c r="G13" s="182"/>
      <c r="H13" s="182"/>
    </row>
    <row r="14" spans="1:8" ht="18.75" x14ac:dyDescent="0.25">
      <c r="A14" s="183"/>
      <c r="B14" s="183"/>
      <c r="C14" s="183"/>
      <c r="D14" s="183"/>
      <c r="E14" s="183"/>
      <c r="F14" s="183"/>
      <c r="G14" s="183"/>
      <c r="H14" s="183"/>
    </row>
    <row r="15" spans="1:8" x14ac:dyDescent="0.25">
      <c r="A15" s="292" t="s">
        <v>9</v>
      </c>
      <c r="B15" s="292"/>
      <c r="C15" s="181"/>
      <c r="D15" s="181"/>
      <c r="E15" s="181"/>
      <c r="F15" s="181"/>
      <c r="G15" s="181"/>
      <c r="H15" s="181"/>
    </row>
    <row r="16" spans="1:8" x14ac:dyDescent="0.25">
      <c r="A16" s="293" t="s">
        <v>10</v>
      </c>
      <c r="B16" s="293"/>
      <c r="C16" s="182"/>
      <c r="D16" s="182"/>
      <c r="E16" s="182"/>
      <c r="F16" s="182"/>
      <c r="G16" s="182"/>
      <c r="H16" s="182"/>
    </row>
    <row r="17" spans="1:2" x14ac:dyDescent="0.25">
      <c r="B17" s="130"/>
    </row>
    <row r="18" spans="1:2" ht="33.75" customHeight="1" x14ac:dyDescent="0.25">
      <c r="A18" s="297" t="s">
        <v>543</v>
      </c>
      <c r="B18" s="298"/>
    </row>
    <row r="19" spans="1:2" x14ac:dyDescent="0.25">
      <c r="B19" s="120"/>
    </row>
    <row r="20" spans="1:2" ht="16.5" thickBot="1" x14ac:dyDescent="0.3">
      <c r="B20" s="131"/>
    </row>
    <row r="21" spans="1:2" ht="48.75" customHeight="1" thickBot="1" x14ac:dyDescent="0.3">
      <c r="A21" s="132" t="s">
        <v>544</v>
      </c>
      <c r="B21" s="184" t="str">
        <f>A15</f>
        <v>Реконструкция КЛ-0,4 кВ от ЗТП Сол 304/2х400 кВА до Администрации (2х0,257 км) г.о. Отрадный Самарская область</v>
      </c>
    </row>
    <row r="22" spans="1:2" ht="16.5" thickBot="1" x14ac:dyDescent="0.3">
      <c r="A22" s="132" t="s">
        <v>545</v>
      </c>
      <c r="B22" s="185" t="s">
        <v>642</v>
      </c>
    </row>
    <row r="23" spans="1:2" ht="16.5" thickBot="1" x14ac:dyDescent="0.3">
      <c r="A23" s="132" t="s">
        <v>546</v>
      </c>
      <c r="B23" s="186" t="s">
        <v>628</v>
      </c>
    </row>
    <row r="24" spans="1:2" ht="16.5" thickBot="1" x14ac:dyDescent="0.3">
      <c r="A24" s="132" t="s">
        <v>547</v>
      </c>
      <c r="B24" s="186" t="s">
        <v>641</v>
      </c>
    </row>
    <row r="25" spans="1:2" ht="16.5" thickBot="1" x14ac:dyDescent="0.3">
      <c r="A25" s="133" t="s">
        <v>548</v>
      </c>
      <c r="B25" s="185">
        <v>2026</v>
      </c>
    </row>
    <row r="26" spans="1:2" ht="16.5" thickBot="1" x14ac:dyDescent="0.3">
      <c r="A26" s="134" t="s">
        <v>549</v>
      </c>
      <c r="B26" s="185" t="s">
        <v>179</v>
      </c>
    </row>
    <row r="27" spans="1:2" ht="29.25" thickBot="1" x14ac:dyDescent="0.3">
      <c r="A27" s="135" t="s">
        <v>629</v>
      </c>
      <c r="B27" s="187">
        <v>3.7077199999999997</v>
      </c>
    </row>
    <row r="28" spans="1:2" ht="16.5" thickBot="1" x14ac:dyDescent="0.3">
      <c r="A28" s="136" t="s">
        <v>550</v>
      </c>
      <c r="B28" s="188" t="s">
        <v>640</v>
      </c>
    </row>
    <row r="29" spans="1:2" ht="29.25" thickBot="1" x14ac:dyDescent="0.3">
      <c r="A29" s="137" t="s">
        <v>551</v>
      </c>
      <c r="B29" s="188">
        <f>B33+B38</f>
        <v>3.70770841</v>
      </c>
    </row>
    <row r="30" spans="1:2" ht="29.25" thickBot="1" x14ac:dyDescent="0.3">
      <c r="A30" s="137" t="s">
        <v>552</v>
      </c>
      <c r="B30" s="188">
        <f>B29</f>
        <v>3.70770841</v>
      </c>
    </row>
    <row r="31" spans="1:2" ht="16.5" thickBot="1" x14ac:dyDescent="0.3">
      <c r="A31" s="136" t="s">
        <v>553</v>
      </c>
      <c r="B31" s="188"/>
    </row>
    <row r="32" spans="1:2" ht="29.25" thickBot="1" x14ac:dyDescent="0.3">
      <c r="A32" s="137" t="s">
        <v>554</v>
      </c>
      <c r="B32" s="188" t="s">
        <v>646</v>
      </c>
    </row>
    <row r="33" spans="1:2" ht="16.5" thickBot="1" x14ac:dyDescent="0.3">
      <c r="A33" s="136" t="s">
        <v>643</v>
      </c>
      <c r="B33" s="189">
        <v>0.43613999999999997</v>
      </c>
    </row>
    <row r="34" spans="1:2" ht="16.5" thickBot="1" x14ac:dyDescent="0.3">
      <c r="A34" s="136" t="s">
        <v>556</v>
      </c>
      <c r="B34" s="190">
        <f>B33/B27</f>
        <v>0.11763024176582913</v>
      </c>
    </row>
    <row r="35" spans="1:2" ht="16.5" thickBot="1" x14ac:dyDescent="0.3">
      <c r="A35" s="136" t="s">
        <v>557</v>
      </c>
      <c r="B35" s="189">
        <v>0.43613999999999997</v>
      </c>
    </row>
    <row r="36" spans="1:2" ht="16.5" thickBot="1" x14ac:dyDescent="0.3">
      <c r="A36" s="136" t="s">
        <v>558</v>
      </c>
      <c r="B36" s="191">
        <v>0.36345</v>
      </c>
    </row>
    <row r="37" spans="1:2" ht="30.75" thickBot="1" x14ac:dyDescent="0.3">
      <c r="A37" s="137" t="s">
        <v>554</v>
      </c>
      <c r="B37" s="192" t="s">
        <v>647</v>
      </c>
    </row>
    <row r="38" spans="1:2" ht="16.5" thickBot="1" x14ac:dyDescent="0.3">
      <c r="A38" s="136" t="s">
        <v>644</v>
      </c>
      <c r="B38" s="191">
        <v>3.27156841</v>
      </c>
    </row>
    <row r="39" spans="1:2" ht="16.5" thickBot="1" x14ac:dyDescent="0.3">
      <c r="A39" s="136" t="s">
        <v>556</v>
      </c>
      <c r="B39" s="190">
        <f>B38/B27</f>
        <v>0.882366632323908</v>
      </c>
    </row>
    <row r="40" spans="1:2" ht="16.5" thickBot="1" x14ac:dyDescent="0.3">
      <c r="A40" s="136" t="s">
        <v>557</v>
      </c>
      <c r="B40" s="188">
        <v>0</v>
      </c>
    </row>
    <row r="41" spans="1:2" ht="16.5" thickBot="1" x14ac:dyDescent="0.3">
      <c r="A41" s="136" t="s">
        <v>558</v>
      </c>
      <c r="B41" s="188">
        <v>0</v>
      </c>
    </row>
    <row r="42" spans="1:2" ht="29.25" thickBot="1" x14ac:dyDescent="0.3">
      <c r="A42" s="137" t="s">
        <v>559</v>
      </c>
      <c r="B42" s="188">
        <v>0</v>
      </c>
    </row>
    <row r="43" spans="1:2" ht="16.5" thickBot="1" x14ac:dyDescent="0.3">
      <c r="A43" s="136" t="s">
        <v>555</v>
      </c>
      <c r="B43" s="188">
        <v>0</v>
      </c>
    </row>
    <row r="44" spans="1:2" ht="16.5" thickBot="1" x14ac:dyDescent="0.3">
      <c r="A44" s="136" t="s">
        <v>556</v>
      </c>
      <c r="B44" s="188">
        <v>0</v>
      </c>
    </row>
    <row r="45" spans="1:2" ht="16.5" thickBot="1" x14ac:dyDescent="0.3">
      <c r="A45" s="136" t="s">
        <v>557</v>
      </c>
      <c r="B45" s="188">
        <v>0</v>
      </c>
    </row>
    <row r="46" spans="1:2" ht="16.5" thickBot="1" x14ac:dyDescent="0.3">
      <c r="A46" s="136" t="s">
        <v>558</v>
      </c>
      <c r="B46" s="188">
        <v>0</v>
      </c>
    </row>
    <row r="47" spans="1:2" ht="29.25" thickBot="1" x14ac:dyDescent="0.3">
      <c r="A47" s="138" t="s">
        <v>560</v>
      </c>
      <c r="B47" s="193">
        <v>1</v>
      </c>
    </row>
    <row r="48" spans="1:2" ht="16.5" thickBot="1" x14ac:dyDescent="0.3">
      <c r="A48" s="139" t="s">
        <v>553</v>
      </c>
      <c r="B48" s="194"/>
    </row>
    <row r="49" spans="1:2" ht="16.5" thickBot="1" x14ac:dyDescent="0.3">
      <c r="A49" s="139" t="s">
        <v>561</v>
      </c>
      <c r="B49" s="195">
        <f>B38/(B33+B38)</f>
        <v>0.88236939053144148</v>
      </c>
    </row>
    <row r="50" spans="1:2" ht="16.5" thickBot="1" x14ac:dyDescent="0.3">
      <c r="A50" s="139" t="s">
        <v>562</v>
      </c>
      <c r="B50" s="194" t="s">
        <v>630</v>
      </c>
    </row>
    <row r="51" spans="1:2" ht="16.5" thickBot="1" x14ac:dyDescent="0.3">
      <c r="A51" s="139" t="s">
        <v>563</v>
      </c>
      <c r="B51" s="196">
        <f>B47-B49</f>
        <v>0.11763060946855852</v>
      </c>
    </row>
    <row r="52" spans="1:2" ht="16.5" thickBot="1" x14ac:dyDescent="0.3">
      <c r="A52" s="133" t="s">
        <v>564</v>
      </c>
      <c r="B52" s="195">
        <f>B53/B27</f>
        <v>0.11763024176582913</v>
      </c>
    </row>
    <row r="53" spans="1:2" ht="16.5" thickBot="1" x14ac:dyDescent="0.3">
      <c r="A53" s="133" t="s">
        <v>565</v>
      </c>
      <c r="B53" s="194">
        <f>B35+B40</f>
        <v>0.43613999999999997</v>
      </c>
    </row>
    <row r="54" spans="1:2" ht="16.5" thickBot="1" x14ac:dyDescent="0.3">
      <c r="A54" s="133" t="s">
        <v>566</v>
      </c>
      <c r="B54" s="195">
        <f>B55/(B27/1.2)</f>
        <v>0.11763024176582915</v>
      </c>
    </row>
    <row r="55" spans="1:2" ht="16.5" thickBot="1" x14ac:dyDescent="0.3">
      <c r="A55" s="134" t="s">
        <v>567</v>
      </c>
      <c r="B55" s="194">
        <f>B36+B41</f>
        <v>0.36345</v>
      </c>
    </row>
    <row r="56" spans="1:2" x14ac:dyDescent="0.25">
      <c r="A56" s="197" t="s">
        <v>568</v>
      </c>
      <c r="B56" s="198"/>
    </row>
    <row r="57" spans="1:2" ht="16.5" thickBot="1" x14ac:dyDescent="0.3">
      <c r="A57" s="199" t="s">
        <v>569</v>
      </c>
      <c r="B57" s="198" t="s">
        <v>605</v>
      </c>
    </row>
    <row r="58" spans="1:2" ht="16.5" thickBot="1" x14ac:dyDescent="0.3">
      <c r="A58" s="199" t="s">
        <v>570</v>
      </c>
      <c r="B58" s="188" t="s">
        <v>593</v>
      </c>
    </row>
    <row r="59" spans="1:2" ht="16.5" thickBot="1" x14ac:dyDescent="0.3">
      <c r="A59" s="199" t="s">
        <v>571</v>
      </c>
      <c r="B59" s="198" t="s">
        <v>67</v>
      </c>
    </row>
    <row r="60" spans="1:2" ht="16.5" thickBot="1" x14ac:dyDescent="0.3">
      <c r="A60" s="199" t="s">
        <v>572</v>
      </c>
      <c r="B60" s="188" t="s">
        <v>645</v>
      </c>
    </row>
    <row r="61" spans="1:2" ht="16.5" thickBot="1" x14ac:dyDescent="0.3">
      <c r="A61" s="199" t="s">
        <v>573</v>
      </c>
      <c r="B61" s="198" t="s">
        <v>67</v>
      </c>
    </row>
    <row r="62" spans="1:2" ht="30.75" thickBot="1" x14ac:dyDescent="0.3">
      <c r="A62" s="141" t="s">
        <v>574</v>
      </c>
      <c r="B62" s="200" t="s">
        <v>67</v>
      </c>
    </row>
    <row r="63" spans="1:2" ht="29.25" thickBot="1" x14ac:dyDescent="0.3">
      <c r="A63" s="133" t="s">
        <v>575</v>
      </c>
      <c r="B63" s="188"/>
    </row>
    <row r="64" spans="1:2" ht="16.5" thickBot="1" x14ac:dyDescent="0.3">
      <c r="A64" s="139" t="s">
        <v>553</v>
      </c>
      <c r="B64" s="201" t="s">
        <v>67</v>
      </c>
    </row>
    <row r="65" spans="1:2" ht="16.5" thickBot="1" x14ac:dyDescent="0.3">
      <c r="A65" s="139" t="s">
        <v>576</v>
      </c>
      <c r="B65" s="188" t="s">
        <v>67</v>
      </c>
    </row>
    <row r="66" spans="1:2" ht="16.5" thickBot="1" x14ac:dyDescent="0.3">
      <c r="A66" s="139" t="s">
        <v>577</v>
      </c>
      <c r="B66" s="201" t="s">
        <v>67</v>
      </c>
    </row>
    <row r="67" spans="1:2" ht="16.5" thickBot="1" x14ac:dyDescent="0.3">
      <c r="A67" s="142" t="s">
        <v>578</v>
      </c>
      <c r="B67" s="202"/>
    </row>
    <row r="68" spans="1:2" ht="16.5" thickBot="1" x14ac:dyDescent="0.3">
      <c r="A68" s="133" t="s">
        <v>579</v>
      </c>
      <c r="B68" s="203"/>
    </row>
    <row r="69" spans="1:2" ht="16.5" thickBot="1" x14ac:dyDescent="0.3">
      <c r="A69" s="140" t="s">
        <v>580</v>
      </c>
      <c r="B69" s="201" t="s">
        <v>637</v>
      </c>
    </row>
    <row r="70" spans="1:2" ht="16.5" thickBot="1" x14ac:dyDescent="0.3">
      <c r="A70" s="140" t="s">
        <v>581</v>
      </c>
      <c r="B70" s="201" t="s">
        <v>67</v>
      </c>
    </row>
    <row r="71" spans="1:2" ht="16.5" thickBot="1" x14ac:dyDescent="0.3">
      <c r="A71" s="140" t="s">
        <v>582</v>
      </c>
      <c r="B71" s="201" t="s">
        <v>67</v>
      </c>
    </row>
    <row r="72" spans="1:2" ht="29.25" thickBot="1" x14ac:dyDescent="0.3">
      <c r="A72" s="143" t="s">
        <v>583</v>
      </c>
      <c r="B72" s="201" t="s">
        <v>631</v>
      </c>
    </row>
    <row r="73" spans="1:2" ht="28.5" x14ac:dyDescent="0.25">
      <c r="A73" s="138" t="s">
        <v>584</v>
      </c>
      <c r="B73" s="294" t="s">
        <v>632</v>
      </c>
    </row>
    <row r="74" spans="1:2" x14ac:dyDescent="0.25">
      <c r="A74" s="140" t="s">
        <v>585</v>
      </c>
      <c r="B74" s="295"/>
    </row>
    <row r="75" spans="1:2" x14ac:dyDescent="0.25">
      <c r="A75" s="140" t="s">
        <v>586</v>
      </c>
      <c r="B75" s="295"/>
    </row>
    <row r="76" spans="1:2" x14ac:dyDescent="0.25">
      <c r="A76" s="140" t="s">
        <v>587</v>
      </c>
      <c r="B76" s="295"/>
    </row>
    <row r="77" spans="1:2" x14ac:dyDescent="0.25">
      <c r="A77" s="140" t="s">
        <v>588</v>
      </c>
      <c r="B77" s="295"/>
    </row>
    <row r="78" spans="1:2" ht="16.5" thickBot="1" x14ac:dyDescent="0.3">
      <c r="A78" s="144" t="s">
        <v>589</v>
      </c>
      <c r="B78" s="296"/>
    </row>
    <row r="81" spans="1:2" x14ac:dyDescent="0.25">
      <c r="A81" s="145"/>
      <c r="B81" s="146"/>
    </row>
    <row r="82" spans="1:2" x14ac:dyDescent="0.25">
      <c r="B82" s="147"/>
    </row>
    <row r="83" spans="1:2" x14ac:dyDescent="0.25">
      <c r="B83" s="148"/>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5" zoomScaleNormal="100" zoomScalePageLayoutView="65" workbookViewId="0">
      <selection activeCell="A11" sqref="A11:S11"/>
    </sheetView>
  </sheetViews>
  <sheetFormatPr defaultColWidth="9.140625" defaultRowHeight="15" x14ac:dyDescent="0.2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28" s="8" customFormat="1" ht="18.75" customHeight="1" x14ac:dyDescent="0.2">
      <c r="A1" s="7"/>
      <c r="S1" s="37" t="s">
        <v>0</v>
      </c>
    </row>
    <row r="2" spans="1:28" s="8" customFormat="1" ht="18.75" customHeight="1" x14ac:dyDescent="0.3">
      <c r="A2" s="7"/>
      <c r="S2" s="13" t="s">
        <v>1</v>
      </c>
    </row>
    <row r="3" spans="1:28" s="8" customFormat="1" ht="18.75" x14ac:dyDescent="0.3">
      <c r="S3" s="13" t="s">
        <v>2</v>
      </c>
    </row>
    <row r="4" spans="1:28" s="8" customFormat="1" ht="18.75" customHeight="1" x14ac:dyDescent="0.2">
      <c r="A4" s="213" t="s">
        <v>76</v>
      </c>
      <c r="B4" s="213"/>
      <c r="C4" s="213"/>
      <c r="D4" s="213"/>
      <c r="E4" s="213"/>
      <c r="F4" s="213"/>
      <c r="G4" s="213"/>
      <c r="H4" s="213"/>
      <c r="I4" s="213"/>
      <c r="J4" s="213"/>
      <c r="K4" s="213"/>
      <c r="L4" s="213"/>
      <c r="M4" s="213"/>
      <c r="N4" s="213"/>
      <c r="O4" s="213"/>
      <c r="P4" s="213"/>
      <c r="Q4" s="213"/>
      <c r="R4" s="213"/>
      <c r="S4" s="213"/>
    </row>
    <row r="5" spans="1:28" s="8" customFormat="1" ht="15.75" x14ac:dyDescent="0.2">
      <c r="A5" s="11"/>
    </row>
    <row r="6" spans="1:28" s="8" customFormat="1" ht="18.75" x14ac:dyDescent="0.2">
      <c r="A6" s="214" t="s">
        <v>4</v>
      </c>
      <c r="B6" s="214"/>
      <c r="C6" s="214"/>
      <c r="D6" s="214"/>
      <c r="E6" s="214"/>
      <c r="F6" s="214"/>
      <c r="G6" s="214"/>
      <c r="H6" s="214"/>
      <c r="I6" s="214"/>
      <c r="J6" s="214"/>
      <c r="K6" s="214"/>
      <c r="L6" s="214"/>
      <c r="M6" s="214"/>
      <c r="N6" s="214"/>
      <c r="O6" s="214"/>
      <c r="P6" s="214"/>
      <c r="Q6" s="214"/>
      <c r="R6" s="214"/>
      <c r="S6" s="214"/>
      <c r="T6" s="15"/>
      <c r="U6" s="15"/>
      <c r="V6" s="15"/>
      <c r="W6" s="15"/>
      <c r="X6" s="15"/>
      <c r="Y6" s="15"/>
      <c r="Z6" s="15"/>
      <c r="AA6" s="15"/>
      <c r="AB6" s="15"/>
    </row>
    <row r="7" spans="1:28" s="8" customFormat="1" ht="18.75" x14ac:dyDescent="0.2">
      <c r="A7" s="214"/>
      <c r="B7" s="214"/>
      <c r="C7" s="214"/>
      <c r="D7" s="214"/>
      <c r="E7" s="214"/>
      <c r="F7" s="214"/>
      <c r="G7" s="214"/>
      <c r="H7" s="214"/>
      <c r="I7" s="214"/>
      <c r="J7" s="214"/>
      <c r="K7" s="214"/>
      <c r="L7" s="214"/>
      <c r="M7" s="214"/>
      <c r="N7" s="214"/>
      <c r="O7" s="214"/>
      <c r="P7" s="214"/>
      <c r="Q7" s="214"/>
      <c r="R7" s="214"/>
      <c r="S7" s="214"/>
      <c r="T7" s="15"/>
      <c r="U7" s="15"/>
      <c r="V7" s="15"/>
      <c r="W7" s="15"/>
      <c r="X7" s="15"/>
      <c r="Y7" s="15"/>
      <c r="Z7" s="15"/>
      <c r="AA7" s="15"/>
      <c r="AB7" s="15"/>
    </row>
    <row r="8" spans="1:28" s="8" customFormat="1" ht="18.75" x14ac:dyDescent="0.2">
      <c r="A8" s="217" t="s">
        <v>77</v>
      </c>
      <c r="B8" s="217"/>
      <c r="C8" s="217"/>
      <c r="D8" s="217"/>
      <c r="E8" s="217"/>
      <c r="F8" s="217"/>
      <c r="G8" s="217"/>
      <c r="H8" s="217"/>
      <c r="I8" s="217"/>
      <c r="J8" s="217"/>
      <c r="K8" s="217"/>
      <c r="L8" s="217"/>
      <c r="M8" s="217"/>
      <c r="N8" s="217"/>
      <c r="O8" s="217"/>
      <c r="P8" s="217"/>
      <c r="Q8" s="217"/>
      <c r="R8" s="217"/>
      <c r="S8" s="217"/>
      <c r="T8" s="15"/>
      <c r="U8" s="15"/>
      <c r="V8" s="15"/>
      <c r="W8" s="15"/>
      <c r="X8" s="15"/>
      <c r="Y8" s="15"/>
      <c r="Z8" s="15"/>
      <c r="AA8" s="15"/>
      <c r="AB8" s="15"/>
    </row>
    <row r="9" spans="1:28" s="8" customFormat="1" ht="18.75" x14ac:dyDescent="0.2">
      <c r="A9" s="216" t="s">
        <v>6</v>
      </c>
      <c r="B9" s="216"/>
      <c r="C9" s="216"/>
      <c r="D9" s="216"/>
      <c r="E9" s="216"/>
      <c r="F9" s="216"/>
      <c r="G9" s="216"/>
      <c r="H9" s="216"/>
      <c r="I9" s="216"/>
      <c r="J9" s="216"/>
      <c r="K9" s="216"/>
      <c r="L9" s="216"/>
      <c r="M9" s="216"/>
      <c r="N9" s="216"/>
      <c r="O9" s="216"/>
      <c r="P9" s="216"/>
      <c r="Q9" s="216"/>
      <c r="R9" s="216"/>
      <c r="S9" s="216"/>
      <c r="T9" s="15"/>
      <c r="U9" s="15"/>
      <c r="V9" s="15"/>
      <c r="W9" s="15"/>
      <c r="X9" s="15"/>
      <c r="Y9" s="15"/>
      <c r="Z9" s="15"/>
      <c r="AA9" s="15"/>
      <c r="AB9" s="15"/>
    </row>
    <row r="10" spans="1:28" s="8" customFormat="1" ht="18.75" x14ac:dyDescent="0.2">
      <c r="A10" s="214"/>
      <c r="B10" s="214"/>
      <c r="C10" s="214"/>
      <c r="D10" s="214"/>
      <c r="E10" s="214"/>
      <c r="F10" s="214"/>
      <c r="G10" s="214"/>
      <c r="H10" s="214"/>
      <c r="I10" s="214"/>
      <c r="J10" s="214"/>
      <c r="K10" s="214"/>
      <c r="L10" s="214"/>
      <c r="M10" s="214"/>
      <c r="N10" s="214"/>
      <c r="O10" s="214"/>
      <c r="P10" s="214"/>
      <c r="Q10" s="214"/>
      <c r="R10" s="214"/>
      <c r="S10" s="214"/>
      <c r="T10" s="15"/>
      <c r="U10" s="15"/>
      <c r="V10" s="15"/>
      <c r="W10" s="15"/>
      <c r="X10" s="15"/>
      <c r="Y10" s="15"/>
      <c r="Z10" s="15"/>
      <c r="AA10" s="15"/>
      <c r="AB10" s="15"/>
    </row>
    <row r="11" spans="1:28" s="8" customFormat="1" ht="18.75" x14ac:dyDescent="0.2">
      <c r="A11" s="217" t="s">
        <v>654</v>
      </c>
      <c r="B11" s="217"/>
      <c r="C11" s="217"/>
      <c r="D11" s="217"/>
      <c r="E11" s="217"/>
      <c r="F11" s="217"/>
      <c r="G11" s="217"/>
      <c r="H11" s="217"/>
      <c r="I11" s="217"/>
      <c r="J11" s="217"/>
      <c r="K11" s="217"/>
      <c r="L11" s="217"/>
      <c r="M11" s="217"/>
      <c r="N11" s="217"/>
      <c r="O11" s="217"/>
      <c r="P11" s="217"/>
      <c r="Q11" s="217"/>
      <c r="R11" s="217"/>
      <c r="S11" s="217"/>
      <c r="T11" s="15"/>
      <c r="U11" s="15"/>
      <c r="V11" s="15"/>
      <c r="W11" s="15"/>
      <c r="X11" s="15"/>
      <c r="Y11" s="15"/>
      <c r="Z11" s="15"/>
      <c r="AA11" s="15"/>
      <c r="AB11" s="15"/>
    </row>
    <row r="12" spans="1:28" s="8" customFormat="1" ht="18.75" x14ac:dyDescent="0.2">
      <c r="A12" s="216" t="s">
        <v>8</v>
      </c>
      <c r="B12" s="216"/>
      <c r="C12" s="216"/>
      <c r="D12" s="216"/>
      <c r="E12" s="216"/>
      <c r="F12" s="216"/>
      <c r="G12" s="216"/>
      <c r="H12" s="216"/>
      <c r="I12" s="216"/>
      <c r="J12" s="216"/>
      <c r="K12" s="216"/>
      <c r="L12" s="216"/>
      <c r="M12" s="216"/>
      <c r="N12" s="216"/>
      <c r="O12" s="216"/>
      <c r="P12" s="216"/>
      <c r="Q12" s="216"/>
      <c r="R12" s="216"/>
      <c r="S12" s="216"/>
      <c r="T12" s="15"/>
      <c r="U12" s="15"/>
      <c r="V12" s="15"/>
      <c r="W12" s="15"/>
      <c r="X12" s="15"/>
      <c r="Y12" s="15"/>
      <c r="Z12" s="15"/>
      <c r="AA12" s="15"/>
      <c r="AB12" s="15"/>
    </row>
    <row r="13" spans="1:28" s="8"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2"/>
      <c r="U13" s="2"/>
      <c r="V13" s="2"/>
      <c r="W13" s="2"/>
      <c r="X13" s="2"/>
      <c r="Y13" s="2"/>
      <c r="Z13" s="2"/>
      <c r="AA13" s="2"/>
      <c r="AB13" s="2"/>
    </row>
    <row r="14" spans="1:28" s="20" customFormat="1" ht="15.75" x14ac:dyDescent="0.2">
      <c r="A14" s="219" t="s">
        <v>9</v>
      </c>
      <c r="B14" s="219"/>
      <c r="C14" s="219"/>
      <c r="D14" s="219"/>
      <c r="E14" s="219"/>
      <c r="F14" s="219"/>
      <c r="G14" s="219"/>
      <c r="H14" s="219"/>
      <c r="I14" s="219"/>
      <c r="J14" s="219"/>
      <c r="K14" s="219"/>
      <c r="L14" s="219"/>
      <c r="M14" s="219"/>
      <c r="N14" s="219"/>
      <c r="O14" s="219"/>
      <c r="P14" s="219"/>
      <c r="Q14" s="219"/>
      <c r="R14" s="219"/>
      <c r="S14" s="219"/>
      <c r="T14" s="17"/>
      <c r="U14" s="17"/>
      <c r="V14" s="17"/>
      <c r="W14" s="17"/>
      <c r="X14" s="17"/>
      <c r="Y14" s="17"/>
      <c r="Z14" s="17"/>
      <c r="AA14" s="17"/>
      <c r="AB14" s="17"/>
    </row>
    <row r="15" spans="1:28" s="20" customFormat="1" ht="15" customHeight="1" x14ac:dyDescent="0.2">
      <c r="A15" s="216" t="s">
        <v>10</v>
      </c>
      <c r="B15" s="216"/>
      <c r="C15" s="216"/>
      <c r="D15" s="216"/>
      <c r="E15" s="216"/>
      <c r="F15" s="216"/>
      <c r="G15" s="216"/>
      <c r="H15" s="216"/>
      <c r="I15" s="216"/>
      <c r="J15" s="216"/>
      <c r="K15" s="216"/>
      <c r="L15" s="216"/>
      <c r="M15" s="216"/>
      <c r="N15" s="216"/>
      <c r="O15" s="216"/>
      <c r="P15" s="216"/>
      <c r="Q15" s="216"/>
      <c r="R15" s="216"/>
      <c r="S15" s="216"/>
      <c r="T15" s="18"/>
      <c r="U15" s="18"/>
      <c r="V15" s="18"/>
      <c r="W15" s="18"/>
      <c r="X15" s="18"/>
      <c r="Y15" s="18"/>
      <c r="Z15" s="18"/>
      <c r="AA15" s="18"/>
      <c r="AB15" s="18"/>
    </row>
    <row r="16" spans="1:28" s="20" customFormat="1" ht="15" customHeight="1" x14ac:dyDescent="0.2">
      <c r="A16" s="221"/>
      <c r="B16" s="221"/>
      <c r="C16" s="221"/>
      <c r="D16" s="221"/>
      <c r="E16" s="221"/>
      <c r="F16" s="221"/>
      <c r="G16" s="221"/>
      <c r="H16" s="221"/>
      <c r="I16" s="221"/>
      <c r="J16" s="221"/>
      <c r="K16" s="221"/>
      <c r="L16" s="221"/>
      <c r="M16" s="221"/>
      <c r="N16" s="221"/>
      <c r="O16" s="221"/>
      <c r="P16" s="221"/>
      <c r="Q16" s="221"/>
      <c r="R16" s="221"/>
      <c r="S16" s="221"/>
      <c r="T16" s="2"/>
      <c r="U16" s="2"/>
      <c r="V16" s="2"/>
      <c r="W16" s="2"/>
      <c r="X16" s="2"/>
      <c r="Y16" s="2"/>
    </row>
    <row r="17" spans="1:28" s="20" customFormat="1" ht="45.75" customHeight="1" x14ac:dyDescent="0.2">
      <c r="A17" s="220" t="s">
        <v>78</v>
      </c>
      <c r="B17" s="220"/>
      <c r="C17" s="220"/>
      <c r="D17" s="220"/>
      <c r="E17" s="220"/>
      <c r="F17" s="220"/>
      <c r="G17" s="220"/>
      <c r="H17" s="220"/>
      <c r="I17" s="220"/>
      <c r="J17" s="220"/>
      <c r="K17" s="220"/>
      <c r="L17" s="220"/>
      <c r="M17" s="220"/>
      <c r="N17" s="220"/>
      <c r="O17" s="220"/>
      <c r="P17" s="220"/>
      <c r="Q17" s="220"/>
      <c r="R17" s="220"/>
      <c r="S17" s="220"/>
      <c r="T17" s="21"/>
      <c r="U17" s="21"/>
      <c r="V17" s="21"/>
      <c r="W17" s="21"/>
      <c r="X17" s="21"/>
      <c r="Y17" s="21"/>
      <c r="Z17" s="21"/>
      <c r="AA17" s="21"/>
      <c r="AB17" s="21"/>
    </row>
    <row r="18" spans="1:28" s="20"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
      <c r="U18" s="2"/>
      <c r="V18" s="2"/>
      <c r="W18" s="2"/>
      <c r="X18" s="2"/>
      <c r="Y18" s="2"/>
    </row>
    <row r="19" spans="1:28" s="20" customFormat="1" ht="54" customHeight="1" x14ac:dyDescent="0.2">
      <c r="A19" s="223" t="s">
        <v>12</v>
      </c>
      <c r="B19" s="223" t="s">
        <v>79</v>
      </c>
      <c r="C19" s="223" t="s">
        <v>80</v>
      </c>
      <c r="D19" s="223" t="s">
        <v>81</v>
      </c>
      <c r="E19" s="223" t="s">
        <v>82</v>
      </c>
      <c r="F19" s="223" t="s">
        <v>83</v>
      </c>
      <c r="G19" s="223" t="s">
        <v>84</v>
      </c>
      <c r="H19" s="223" t="s">
        <v>85</v>
      </c>
      <c r="I19" s="223" t="s">
        <v>86</v>
      </c>
      <c r="J19" s="223" t="s">
        <v>87</v>
      </c>
      <c r="K19" s="223" t="s">
        <v>88</v>
      </c>
      <c r="L19" s="223" t="s">
        <v>89</v>
      </c>
      <c r="M19" s="223" t="s">
        <v>90</v>
      </c>
      <c r="N19" s="223" t="s">
        <v>91</v>
      </c>
      <c r="O19" s="223" t="s">
        <v>92</v>
      </c>
      <c r="P19" s="223" t="s">
        <v>93</v>
      </c>
      <c r="Q19" s="223" t="s">
        <v>94</v>
      </c>
      <c r="R19" s="223"/>
      <c r="S19" s="224" t="s">
        <v>95</v>
      </c>
      <c r="T19" s="2"/>
      <c r="U19" s="2"/>
      <c r="V19" s="2"/>
      <c r="W19" s="2"/>
      <c r="X19" s="2"/>
      <c r="Y19" s="2"/>
    </row>
    <row r="20" spans="1:28" s="20" customFormat="1" ht="180.75" customHeight="1" x14ac:dyDescent="0.2">
      <c r="A20" s="223"/>
      <c r="B20" s="223"/>
      <c r="C20" s="223"/>
      <c r="D20" s="223"/>
      <c r="E20" s="223"/>
      <c r="F20" s="223"/>
      <c r="G20" s="223"/>
      <c r="H20" s="223"/>
      <c r="I20" s="223"/>
      <c r="J20" s="223"/>
      <c r="K20" s="223"/>
      <c r="L20" s="223"/>
      <c r="M20" s="223"/>
      <c r="N20" s="223"/>
      <c r="O20" s="223"/>
      <c r="P20" s="223"/>
      <c r="Q20" s="1" t="s">
        <v>96</v>
      </c>
      <c r="R20" s="38" t="s">
        <v>97</v>
      </c>
      <c r="S20" s="224"/>
      <c r="T20" s="2"/>
      <c r="U20" s="2"/>
      <c r="V20" s="2"/>
      <c r="W20" s="2"/>
      <c r="X20" s="2"/>
      <c r="Y20" s="2"/>
    </row>
    <row r="21" spans="1:28" s="20" customFormat="1" ht="18.75" x14ac:dyDescent="0.2">
      <c r="A21" s="1">
        <v>1</v>
      </c>
      <c r="B21" s="39">
        <v>2</v>
      </c>
      <c r="C21" s="1">
        <v>3</v>
      </c>
      <c r="D21" s="39">
        <v>4</v>
      </c>
      <c r="E21" s="1">
        <v>5</v>
      </c>
      <c r="F21" s="39">
        <v>6</v>
      </c>
      <c r="G21" s="1">
        <v>7</v>
      </c>
      <c r="H21" s="39">
        <v>8</v>
      </c>
      <c r="I21" s="1">
        <v>9</v>
      </c>
      <c r="J21" s="39">
        <v>10</v>
      </c>
      <c r="K21" s="1">
        <v>11</v>
      </c>
      <c r="L21" s="39">
        <v>12</v>
      </c>
      <c r="M21" s="1">
        <v>13</v>
      </c>
      <c r="N21" s="39">
        <v>14</v>
      </c>
      <c r="O21" s="1">
        <v>15</v>
      </c>
      <c r="P21" s="39">
        <v>16</v>
      </c>
      <c r="Q21" s="1">
        <v>17</v>
      </c>
      <c r="R21" s="39">
        <v>18</v>
      </c>
      <c r="S21" s="1">
        <v>19</v>
      </c>
      <c r="T21" s="2"/>
      <c r="U21" s="2"/>
      <c r="V21" s="2"/>
      <c r="W21" s="2"/>
      <c r="X21" s="2"/>
      <c r="Y21" s="2"/>
    </row>
    <row r="22" spans="1:28" s="20" customFormat="1" ht="32.25" customHeight="1" x14ac:dyDescent="0.2">
      <c r="A22" s="1" t="s">
        <v>67</v>
      </c>
      <c r="B22" s="1" t="s">
        <v>67</v>
      </c>
      <c r="C22" s="1" t="s">
        <v>67</v>
      </c>
      <c r="D22" s="1" t="s">
        <v>67</v>
      </c>
      <c r="E22" s="1" t="s">
        <v>67</v>
      </c>
      <c r="F22" s="1" t="s">
        <v>67</v>
      </c>
      <c r="G22" s="1" t="s">
        <v>67</v>
      </c>
      <c r="H22" s="1" t="s">
        <v>67</v>
      </c>
      <c r="I22" s="1" t="s">
        <v>67</v>
      </c>
      <c r="J22" s="1" t="s">
        <v>67</v>
      </c>
      <c r="K22" s="1" t="s">
        <v>67</v>
      </c>
      <c r="L22" s="1" t="s">
        <v>67</v>
      </c>
      <c r="M22" s="1" t="s">
        <v>67</v>
      </c>
      <c r="N22" s="1" t="s">
        <v>67</v>
      </c>
      <c r="O22" s="1" t="s">
        <v>67</v>
      </c>
      <c r="P22" s="1" t="s">
        <v>67</v>
      </c>
      <c r="Q22" s="1" t="s">
        <v>67</v>
      </c>
      <c r="R22" s="1" t="s">
        <v>67</v>
      </c>
      <c r="S22" s="1" t="s">
        <v>67</v>
      </c>
      <c r="T22" s="2"/>
      <c r="U22" s="2"/>
      <c r="V22" s="2"/>
      <c r="W22" s="2"/>
      <c r="X22" s="2"/>
      <c r="Y22" s="2"/>
    </row>
    <row r="23" spans="1:28" s="20" customFormat="1" ht="18.75" x14ac:dyDescent="0.2">
      <c r="A23" s="1"/>
      <c r="B23" s="39"/>
      <c r="C23" s="39"/>
      <c r="D23" s="39"/>
      <c r="E23" s="39"/>
      <c r="F23" s="39"/>
      <c r="G23" s="39"/>
      <c r="H23" s="41"/>
      <c r="I23" s="41"/>
      <c r="J23" s="41"/>
      <c r="K23" s="41"/>
      <c r="L23" s="41"/>
      <c r="M23" s="41"/>
      <c r="N23" s="41"/>
      <c r="O23" s="41"/>
      <c r="P23" s="41"/>
      <c r="Q23" s="41"/>
      <c r="R23" s="40"/>
      <c r="S23" s="40"/>
      <c r="T23" s="2"/>
      <c r="U23" s="2"/>
      <c r="V23" s="2"/>
      <c r="W23" s="2"/>
    </row>
    <row r="24" spans="1:28" s="20" customFormat="1" ht="18.75" x14ac:dyDescent="0.2">
      <c r="A24" s="1"/>
      <c r="B24" s="39"/>
      <c r="C24" s="39"/>
      <c r="D24" s="39"/>
      <c r="E24" s="39"/>
      <c r="F24" s="39"/>
      <c r="G24" s="39"/>
      <c r="H24" s="41"/>
      <c r="I24" s="41"/>
      <c r="J24" s="41"/>
      <c r="K24" s="41"/>
      <c r="L24" s="41"/>
      <c r="M24" s="41"/>
      <c r="N24" s="41"/>
      <c r="O24" s="41"/>
      <c r="P24" s="41"/>
      <c r="Q24" s="41"/>
      <c r="R24" s="40"/>
      <c r="S24" s="40"/>
      <c r="T24" s="2"/>
      <c r="U24" s="2"/>
      <c r="V24" s="2"/>
      <c r="W24" s="2"/>
    </row>
    <row r="25" spans="1:28" s="20" customFormat="1" ht="18.75" x14ac:dyDescent="0.2">
      <c r="A25" s="27"/>
      <c r="B25" s="39"/>
      <c r="C25" s="39"/>
      <c r="D25" s="39"/>
      <c r="E25" s="39"/>
      <c r="F25" s="39"/>
      <c r="G25" s="39"/>
      <c r="H25" s="41"/>
      <c r="I25" s="41"/>
      <c r="J25" s="41"/>
      <c r="K25" s="41"/>
      <c r="L25" s="41"/>
      <c r="M25" s="41"/>
      <c r="N25" s="41"/>
      <c r="O25" s="41"/>
      <c r="P25" s="41"/>
      <c r="Q25" s="41"/>
      <c r="R25" s="40"/>
      <c r="S25" s="40"/>
      <c r="T25" s="2"/>
      <c r="U25" s="2"/>
      <c r="V25" s="2"/>
      <c r="W25" s="2"/>
    </row>
    <row r="26" spans="1:28" s="20" customFormat="1" ht="18.75" x14ac:dyDescent="0.2">
      <c r="A26" s="27"/>
      <c r="B26" s="39"/>
      <c r="C26" s="39"/>
      <c r="D26" s="39"/>
      <c r="E26" s="39"/>
      <c r="F26" s="39"/>
      <c r="G26" s="39"/>
      <c r="H26" s="41"/>
      <c r="I26" s="41"/>
      <c r="J26" s="41"/>
      <c r="K26" s="41"/>
      <c r="L26" s="41"/>
      <c r="M26" s="41"/>
      <c r="N26" s="41"/>
      <c r="O26" s="41"/>
      <c r="P26" s="41"/>
      <c r="Q26" s="41"/>
      <c r="R26" s="40"/>
      <c r="S26" s="40"/>
      <c r="T26" s="2"/>
      <c r="U26" s="2"/>
      <c r="V26" s="2"/>
      <c r="W26" s="2"/>
    </row>
    <row r="27" spans="1:28" s="20" customFormat="1" ht="18.75" x14ac:dyDescent="0.2">
      <c r="A27" s="27"/>
      <c r="B27" s="39"/>
      <c r="C27" s="39"/>
      <c r="D27" s="39"/>
      <c r="E27" s="39"/>
      <c r="F27" s="39"/>
      <c r="G27" s="39"/>
      <c r="H27" s="41"/>
      <c r="I27" s="41"/>
      <c r="J27" s="41"/>
      <c r="K27" s="41"/>
      <c r="L27" s="41"/>
      <c r="M27" s="41"/>
      <c r="N27" s="41"/>
      <c r="O27" s="41"/>
      <c r="P27" s="41"/>
      <c r="Q27" s="41"/>
      <c r="R27" s="40"/>
      <c r="S27" s="40"/>
      <c r="T27" s="2"/>
      <c r="U27" s="2"/>
      <c r="V27" s="2"/>
      <c r="W27" s="2"/>
    </row>
    <row r="28" spans="1:28" s="20" customFormat="1" ht="18.75" x14ac:dyDescent="0.2">
      <c r="A28" s="41"/>
      <c r="B28" s="41"/>
      <c r="C28" s="41"/>
      <c r="D28" s="41"/>
      <c r="E28" s="41"/>
      <c r="F28" s="41"/>
      <c r="G28" s="41"/>
      <c r="H28" s="41"/>
      <c r="I28" s="41"/>
      <c r="J28" s="41"/>
      <c r="K28" s="41"/>
      <c r="L28" s="41"/>
      <c r="M28" s="41"/>
      <c r="N28" s="41"/>
      <c r="O28" s="41"/>
      <c r="P28" s="41"/>
      <c r="Q28" s="41"/>
      <c r="R28" s="40"/>
      <c r="S28" s="40"/>
      <c r="T28" s="2"/>
      <c r="U28" s="2"/>
      <c r="V28" s="2"/>
      <c r="W28" s="2"/>
    </row>
    <row r="29" spans="1:28" ht="20.25" customHeight="1" x14ac:dyDescent="0.25">
      <c r="A29" s="42"/>
      <c r="B29" s="39"/>
      <c r="C29" s="39"/>
      <c r="D29" s="39"/>
      <c r="E29" s="42"/>
      <c r="F29" s="42"/>
      <c r="G29" s="42"/>
      <c r="H29" s="42"/>
      <c r="I29" s="42"/>
      <c r="J29" s="42"/>
      <c r="K29" s="42"/>
      <c r="L29" s="42"/>
      <c r="M29" s="42"/>
      <c r="N29" s="42"/>
      <c r="O29" s="42"/>
      <c r="P29" s="42"/>
      <c r="Q29" s="43"/>
      <c r="R29" s="44"/>
      <c r="S29" s="44"/>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4" zoomScale="65" zoomScaleNormal="60" zoomScalePageLayoutView="65" workbookViewId="0">
      <selection activeCell="A17" sqref="A17:T17"/>
    </sheetView>
  </sheetViews>
  <sheetFormatPr defaultColWidth="10.7109375" defaultRowHeight="15.75" x14ac:dyDescent="0.25"/>
  <cols>
    <col min="1" max="1" width="9.5703125" style="45" customWidth="1"/>
    <col min="2" max="2" width="22.7109375" style="45" customWidth="1"/>
    <col min="3" max="3" width="29.7109375" style="45" customWidth="1"/>
    <col min="4" max="4" width="16.140625" style="45" customWidth="1"/>
    <col min="5" max="5" width="11.140625" style="45" customWidth="1"/>
    <col min="6" max="6" width="11" style="45" customWidth="1"/>
    <col min="7" max="7" width="19.42578125" style="45" customWidth="1"/>
    <col min="8" max="8" width="19"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0</v>
      </c>
    </row>
    <row r="3" spans="1:20" s="8" customFormat="1" ht="18.75" customHeight="1" x14ac:dyDescent="0.3">
      <c r="A3" s="7"/>
      <c r="T3" s="13" t="s">
        <v>1</v>
      </c>
    </row>
    <row r="4" spans="1:20" s="8" customFormat="1" ht="18.75" customHeight="1" x14ac:dyDescent="0.3">
      <c r="A4" s="7"/>
      <c r="T4" s="13" t="s">
        <v>2</v>
      </c>
    </row>
    <row r="5" spans="1:20" s="8" customFormat="1" ht="18.75" customHeight="1" x14ac:dyDescent="0.3">
      <c r="A5" s="7"/>
      <c r="T5" s="13"/>
    </row>
    <row r="6" spans="1:20" s="8" customFormat="1" x14ac:dyDescent="0.2">
      <c r="A6" s="213" t="s">
        <v>100</v>
      </c>
      <c r="B6" s="213"/>
      <c r="C6" s="213"/>
      <c r="D6" s="213"/>
      <c r="E6" s="213"/>
      <c r="F6" s="213"/>
      <c r="G6" s="213"/>
      <c r="H6" s="213"/>
      <c r="I6" s="213"/>
      <c r="J6" s="213"/>
      <c r="K6" s="213"/>
      <c r="L6" s="213"/>
      <c r="M6" s="213"/>
      <c r="N6" s="213"/>
      <c r="O6" s="213"/>
      <c r="P6" s="213"/>
      <c r="Q6" s="213"/>
      <c r="R6" s="213"/>
      <c r="S6" s="213"/>
      <c r="T6" s="213"/>
    </row>
    <row r="7" spans="1:20" s="8" customFormat="1" x14ac:dyDescent="0.2">
      <c r="A7" s="11"/>
    </row>
    <row r="8" spans="1:20" s="8" customFormat="1" ht="18.75" x14ac:dyDescent="0.2">
      <c r="A8" s="214" t="s">
        <v>4</v>
      </c>
      <c r="B8" s="214"/>
      <c r="C8" s="214"/>
      <c r="D8" s="214"/>
      <c r="E8" s="214"/>
      <c r="F8" s="214"/>
      <c r="G8" s="214"/>
      <c r="H8" s="214"/>
      <c r="I8" s="214"/>
      <c r="J8" s="214"/>
      <c r="K8" s="214"/>
      <c r="L8" s="214"/>
      <c r="M8" s="214"/>
      <c r="N8" s="214"/>
      <c r="O8" s="214"/>
      <c r="P8" s="214"/>
      <c r="Q8" s="214"/>
      <c r="R8" s="214"/>
      <c r="S8" s="214"/>
      <c r="T8" s="214"/>
    </row>
    <row r="9" spans="1:20" s="8"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8" customFormat="1" ht="18.75" customHeight="1" x14ac:dyDescent="0.2">
      <c r="A10" s="217" t="s">
        <v>101</v>
      </c>
      <c r="B10" s="217"/>
      <c r="C10" s="217"/>
      <c r="D10" s="217"/>
      <c r="E10" s="217"/>
      <c r="F10" s="217"/>
      <c r="G10" s="217"/>
      <c r="H10" s="217"/>
      <c r="I10" s="217"/>
      <c r="J10" s="217"/>
      <c r="K10" s="217"/>
      <c r="L10" s="217"/>
      <c r="M10" s="217"/>
      <c r="N10" s="217"/>
      <c r="O10" s="217"/>
      <c r="P10" s="217"/>
      <c r="Q10" s="217"/>
      <c r="R10" s="217"/>
      <c r="S10" s="217"/>
      <c r="T10" s="217"/>
    </row>
    <row r="11" spans="1:20" s="8" customFormat="1" ht="18.75" customHeight="1" x14ac:dyDescent="0.2">
      <c r="A11" s="216" t="s">
        <v>6</v>
      </c>
      <c r="B11" s="216"/>
      <c r="C11" s="216"/>
      <c r="D11" s="216"/>
      <c r="E11" s="216"/>
      <c r="F11" s="216"/>
      <c r="G11" s="216"/>
      <c r="H11" s="216"/>
      <c r="I11" s="216"/>
      <c r="J11" s="216"/>
      <c r="K11" s="216"/>
      <c r="L11" s="216"/>
      <c r="M11" s="216"/>
      <c r="N11" s="216"/>
      <c r="O11" s="216"/>
      <c r="P11" s="216"/>
      <c r="Q11" s="216"/>
      <c r="R11" s="216"/>
      <c r="S11" s="216"/>
      <c r="T11" s="216"/>
    </row>
    <row r="12" spans="1:20" s="8"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8" customFormat="1" ht="18.75" customHeight="1" x14ac:dyDescent="0.2">
      <c r="A13" s="217" t="s">
        <v>102</v>
      </c>
      <c r="B13" s="217"/>
      <c r="C13" s="217"/>
      <c r="D13" s="217"/>
      <c r="E13" s="217"/>
      <c r="F13" s="217"/>
      <c r="G13" s="217"/>
      <c r="H13" s="217"/>
      <c r="I13" s="217"/>
      <c r="J13" s="217"/>
      <c r="K13" s="217"/>
      <c r="L13" s="217"/>
      <c r="M13" s="217"/>
      <c r="N13" s="217"/>
      <c r="O13" s="217"/>
      <c r="P13" s="217"/>
      <c r="Q13" s="217"/>
      <c r="R13" s="217"/>
      <c r="S13" s="217"/>
      <c r="T13" s="217"/>
    </row>
    <row r="14" spans="1:20" s="8" customFormat="1" ht="18.75" customHeight="1" x14ac:dyDescent="0.2">
      <c r="A14" s="216" t="s">
        <v>8</v>
      </c>
      <c r="B14" s="216"/>
      <c r="C14" s="216"/>
      <c r="D14" s="216"/>
      <c r="E14" s="216"/>
      <c r="F14" s="216"/>
      <c r="G14" s="216"/>
      <c r="H14" s="216"/>
      <c r="I14" s="216"/>
      <c r="J14" s="216"/>
      <c r="K14" s="216"/>
      <c r="L14" s="216"/>
      <c r="M14" s="216"/>
      <c r="N14" s="216"/>
      <c r="O14" s="216"/>
      <c r="P14" s="216"/>
      <c r="Q14" s="216"/>
      <c r="R14" s="216"/>
      <c r="S14" s="216"/>
      <c r="T14" s="216"/>
    </row>
    <row r="15" spans="1:20" s="8"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20" customFormat="1" x14ac:dyDescent="0.2">
      <c r="A16" s="219" t="s">
        <v>9</v>
      </c>
      <c r="B16" s="219"/>
      <c r="C16" s="219"/>
      <c r="D16" s="219"/>
      <c r="E16" s="219"/>
      <c r="F16" s="219"/>
      <c r="G16" s="219"/>
      <c r="H16" s="219"/>
      <c r="I16" s="219"/>
      <c r="J16" s="219"/>
      <c r="K16" s="219"/>
      <c r="L16" s="219"/>
      <c r="M16" s="219"/>
      <c r="N16" s="219"/>
      <c r="O16" s="219"/>
      <c r="P16" s="219"/>
      <c r="Q16" s="219"/>
      <c r="R16" s="219"/>
      <c r="S16" s="219"/>
      <c r="T16" s="219"/>
    </row>
    <row r="17" spans="1:113" s="20" customFormat="1" ht="15" customHeight="1" x14ac:dyDescent="0.2">
      <c r="A17" s="216" t="s">
        <v>10</v>
      </c>
      <c r="B17" s="216"/>
      <c r="C17" s="216"/>
      <c r="D17" s="216"/>
      <c r="E17" s="216"/>
      <c r="F17" s="216"/>
      <c r="G17" s="216"/>
      <c r="H17" s="216"/>
      <c r="I17" s="216"/>
      <c r="J17" s="216"/>
      <c r="K17" s="216"/>
      <c r="L17" s="216"/>
      <c r="M17" s="216"/>
      <c r="N17" s="216"/>
      <c r="O17" s="216"/>
      <c r="P17" s="216"/>
      <c r="Q17" s="216"/>
      <c r="R17" s="216"/>
      <c r="S17" s="216"/>
      <c r="T17" s="216"/>
    </row>
    <row r="18" spans="1:113" s="20"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113" s="20" customFormat="1" ht="15" customHeight="1" x14ac:dyDescent="0.2">
      <c r="A19" s="227" t="s">
        <v>103</v>
      </c>
      <c r="B19" s="227"/>
      <c r="C19" s="227"/>
      <c r="D19" s="227"/>
      <c r="E19" s="227"/>
      <c r="F19" s="227"/>
      <c r="G19" s="227"/>
      <c r="H19" s="227"/>
      <c r="I19" s="227"/>
      <c r="J19" s="227"/>
      <c r="K19" s="227"/>
      <c r="L19" s="227"/>
      <c r="M19" s="227"/>
      <c r="N19" s="227"/>
      <c r="O19" s="227"/>
      <c r="P19" s="227"/>
      <c r="Q19" s="227"/>
      <c r="R19" s="227"/>
      <c r="S19" s="227"/>
      <c r="T19" s="227"/>
    </row>
    <row r="20" spans="1:113" s="46"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9" t="s">
        <v>12</v>
      </c>
      <c r="B21" s="230" t="s">
        <v>104</v>
      </c>
      <c r="C21" s="230"/>
      <c r="D21" s="230" t="s">
        <v>105</v>
      </c>
      <c r="E21" s="230" t="s">
        <v>106</v>
      </c>
      <c r="F21" s="230"/>
      <c r="G21" s="230" t="s">
        <v>107</v>
      </c>
      <c r="H21" s="230"/>
      <c r="I21" s="230" t="s">
        <v>108</v>
      </c>
      <c r="J21" s="230"/>
      <c r="K21" s="230" t="s">
        <v>109</v>
      </c>
      <c r="L21" s="230" t="s">
        <v>110</v>
      </c>
      <c r="M21" s="230"/>
      <c r="N21" s="230" t="s">
        <v>111</v>
      </c>
      <c r="O21" s="230"/>
      <c r="P21" s="230" t="s">
        <v>112</v>
      </c>
      <c r="Q21" s="230" t="s">
        <v>113</v>
      </c>
      <c r="R21" s="230"/>
      <c r="S21" s="225" t="s">
        <v>114</v>
      </c>
      <c r="T21" s="225"/>
    </row>
    <row r="22" spans="1:113" ht="204.75" customHeight="1" x14ac:dyDescent="0.25">
      <c r="A22" s="229"/>
      <c r="B22" s="230"/>
      <c r="C22" s="230"/>
      <c r="D22" s="230"/>
      <c r="E22" s="230"/>
      <c r="F22" s="230"/>
      <c r="G22" s="230"/>
      <c r="H22" s="230"/>
      <c r="I22" s="230"/>
      <c r="J22" s="230"/>
      <c r="K22" s="230"/>
      <c r="L22" s="230"/>
      <c r="M22" s="230"/>
      <c r="N22" s="230"/>
      <c r="O22" s="230"/>
      <c r="P22" s="230"/>
      <c r="Q22" s="47" t="s">
        <v>115</v>
      </c>
      <c r="R22" s="47" t="s">
        <v>116</v>
      </c>
      <c r="S22" s="47" t="s">
        <v>117</v>
      </c>
      <c r="T22" s="47" t="s">
        <v>118</v>
      </c>
    </row>
    <row r="23" spans="1:113" ht="51.75" customHeight="1" x14ac:dyDescent="0.25">
      <c r="A23" s="229"/>
      <c r="B23" s="47" t="s">
        <v>119</v>
      </c>
      <c r="C23" s="47" t="s">
        <v>120</v>
      </c>
      <c r="D23" s="230"/>
      <c r="E23" s="47" t="s">
        <v>119</v>
      </c>
      <c r="F23" s="47" t="s">
        <v>120</v>
      </c>
      <c r="G23" s="47" t="s">
        <v>119</v>
      </c>
      <c r="H23" s="47" t="s">
        <v>120</v>
      </c>
      <c r="I23" s="47" t="s">
        <v>119</v>
      </c>
      <c r="J23" s="47" t="s">
        <v>120</v>
      </c>
      <c r="K23" s="47" t="s">
        <v>119</v>
      </c>
      <c r="L23" s="47" t="s">
        <v>119</v>
      </c>
      <c r="M23" s="47" t="s">
        <v>120</v>
      </c>
      <c r="N23" s="47" t="s">
        <v>119</v>
      </c>
      <c r="O23" s="47" t="s">
        <v>120</v>
      </c>
      <c r="P23" s="48" t="s">
        <v>119</v>
      </c>
      <c r="Q23" s="47" t="s">
        <v>119</v>
      </c>
      <c r="R23" s="47" t="s">
        <v>119</v>
      </c>
      <c r="S23" s="47" t="s">
        <v>119</v>
      </c>
      <c r="T23" s="47" t="s">
        <v>119</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6" customFormat="1" ht="78" customHeight="1" x14ac:dyDescent="0.25">
      <c r="A25" s="50"/>
      <c r="B25" s="51" t="s">
        <v>67</v>
      </c>
      <c r="C25" s="51" t="s">
        <v>67</v>
      </c>
      <c r="D25" s="51" t="s">
        <v>67</v>
      </c>
      <c r="E25" s="51" t="s">
        <v>67</v>
      </c>
      <c r="F25" s="51" t="s">
        <v>67</v>
      </c>
      <c r="G25" s="51" t="s">
        <v>67</v>
      </c>
      <c r="H25" s="51" t="s">
        <v>67</v>
      </c>
      <c r="I25" s="51" t="s">
        <v>67</v>
      </c>
      <c r="J25" s="51" t="s">
        <v>67</v>
      </c>
      <c r="K25" s="51" t="s">
        <v>67</v>
      </c>
      <c r="L25" s="51" t="s">
        <v>67</v>
      </c>
      <c r="M25" s="51" t="s">
        <v>67</v>
      </c>
      <c r="N25" s="51" t="s">
        <v>67</v>
      </c>
      <c r="O25" s="51" t="s">
        <v>67</v>
      </c>
      <c r="P25" s="51" t="s">
        <v>67</v>
      </c>
      <c r="Q25" s="51" t="s">
        <v>67</v>
      </c>
      <c r="R25" s="51" t="s">
        <v>67</v>
      </c>
      <c r="S25" s="51" t="s">
        <v>67</v>
      </c>
      <c r="T25" s="51" t="s">
        <v>67</v>
      </c>
    </row>
    <row r="26" spans="1:113" ht="44.25" customHeight="1" x14ac:dyDescent="0.25"/>
    <row r="27" spans="1:113" s="52" customFormat="1" ht="12.75" x14ac:dyDescent="0.2">
      <c r="B27" s="53"/>
      <c r="C27" s="53"/>
      <c r="K27" s="53"/>
    </row>
    <row r="28" spans="1:113" s="52" customFormat="1" x14ac:dyDescent="0.25">
      <c r="B28" s="45" t="s">
        <v>121</v>
      </c>
      <c r="C28" s="45"/>
      <c r="D28" s="45"/>
      <c r="E28" s="45"/>
      <c r="F28" s="45"/>
      <c r="G28" s="45"/>
      <c r="H28" s="45"/>
      <c r="I28" s="45"/>
      <c r="J28" s="45"/>
      <c r="K28" s="45"/>
      <c r="L28" s="45"/>
      <c r="M28" s="45"/>
      <c r="N28" s="45"/>
      <c r="O28" s="45"/>
      <c r="P28" s="45"/>
      <c r="Q28" s="45"/>
      <c r="R28" s="45"/>
    </row>
    <row r="29" spans="1:113" x14ac:dyDescent="0.25">
      <c r="B29" s="226" t="s">
        <v>122</v>
      </c>
      <c r="C29" s="226"/>
      <c r="D29" s="226"/>
      <c r="E29" s="226"/>
      <c r="F29" s="226"/>
      <c r="G29" s="226"/>
      <c r="H29" s="226"/>
      <c r="I29" s="226"/>
      <c r="J29" s="226"/>
      <c r="K29" s="226"/>
      <c r="L29" s="226"/>
      <c r="M29" s="226"/>
      <c r="N29" s="226"/>
      <c r="O29" s="226"/>
      <c r="P29" s="226"/>
      <c r="Q29" s="226"/>
      <c r="R29" s="226"/>
    </row>
    <row r="31" spans="1:113" x14ac:dyDescent="0.25">
      <c r="B31" s="54" t="s">
        <v>123</v>
      </c>
      <c r="C31" s="54"/>
      <c r="D31" s="54"/>
      <c r="E31" s="54"/>
      <c r="H31" s="54"/>
      <c r="I31" s="54"/>
      <c r="J31" s="54"/>
      <c r="K31" s="54"/>
      <c r="L31" s="54"/>
      <c r="M31" s="54"/>
      <c r="N31" s="54"/>
      <c r="O31" s="54"/>
      <c r="P31" s="54"/>
      <c r="Q31" s="54"/>
      <c r="R31" s="54"/>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124</v>
      </c>
      <c r="C32" s="54"/>
      <c r="D32" s="54"/>
      <c r="E32" s="54"/>
      <c r="H32" s="54"/>
      <c r="I32" s="54"/>
      <c r="J32" s="54"/>
      <c r="K32" s="54"/>
      <c r="L32" s="54"/>
      <c r="M32" s="54"/>
      <c r="N32" s="54"/>
      <c r="O32" s="54"/>
      <c r="P32" s="54"/>
      <c r="Q32" s="54"/>
      <c r="R32" s="54"/>
    </row>
    <row r="33" spans="2:113" x14ac:dyDescent="0.25">
      <c r="B33" s="54" t="s">
        <v>125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54" t="s">
        <v>126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54" t="s">
        <v>127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x14ac:dyDescent="0.25">
      <c r="B36" s="54" t="s">
        <v>128</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x14ac:dyDescent="0.25">
      <c r="B37" s="54" t="s">
        <v>129</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x14ac:dyDescent="0.25">
      <c r="B38" s="54" t="s">
        <v>130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x14ac:dyDescent="0.25">
      <c r="B39" s="54" t="s">
        <v>131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x14ac:dyDescent="0.25">
      <c r="B40" s="54" t="s">
        <v>132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43"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 zoomScale="65" zoomScaleNormal="100" zoomScalePageLayoutView="65" workbookViewId="0">
      <selection activeCell="E16" sqref="E16:Y16"/>
    </sheetView>
  </sheetViews>
  <sheetFormatPr defaultColWidth="10.7109375" defaultRowHeight="15.75" x14ac:dyDescent="0.25"/>
  <cols>
    <col min="1" max="1" width="10.7109375" style="45"/>
    <col min="2" max="2" width="23.140625" style="45" customWidth="1"/>
    <col min="3" max="3" width="23.5703125" style="45" customWidth="1"/>
    <col min="4" max="4" width="19" style="45" customWidth="1"/>
    <col min="5" max="5" width="18.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23.28515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0</v>
      </c>
    </row>
    <row r="2" spans="1:27" s="8" customFormat="1" ht="18.75" customHeight="1" x14ac:dyDescent="0.3">
      <c r="E2" s="7"/>
      <c r="AA2" s="13" t="s">
        <v>1</v>
      </c>
    </row>
    <row r="3" spans="1:27" s="8" customFormat="1" ht="18.75" customHeight="1" x14ac:dyDescent="0.3">
      <c r="E3" s="7"/>
      <c r="AA3" s="13" t="s">
        <v>2</v>
      </c>
    </row>
    <row r="4" spans="1:27" s="8" customFormat="1" x14ac:dyDescent="0.2">
      <c r="E4" s="11"/>
    </row>
    <row r="5" spans="1:27" s="8" customFormat="1" x14ac:dyDescent="0.2">
      <c r="A5" s="213" t="s">
        <v>133</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8" customFormat="1" x14ac:dyDescent="0.2">
      <c r="A6" s="4"/>
      <c r="B6" s="4"/>
      <c r="C6" s="4"/>
      <c r="D6" s="4"/>
      <c r="E6" s="4"/>
      <c r="F6" s="4"/>
      <c r="G6" s="4"/>
      <c r="H6" s="4"/>
      <c r="I6" s="4"/>
      <c r="J6" s="4"/>
      <c r="K6" s="4"/>
      <c r="L6" s="4"/>
      <c r="M6" s="4"/>
      <c r="N6" s="4"/>
      <c r="O6" s="4"/>
      <c r="P6" s="4"/>
      <c r="Q6" s="4"/>
      <c r="R6" s="4"/>
      <c r="S6" s="4"/>
      <c r="T6" s="4"/>
    </row>
    <row r="7" spans="1:27" s="8" customFormat="1" ht="18.75" x14ac:dyDescent="0.2">
      <c r="E7" s="214" t="s">
        <v>4</v>
      </c>
      <c r="F7" s="214"/>
      <c r="G7" s="214"/>
      <c r="H7" s="214"/>
      <c r="I7" s="214"/>
      <c r="J7" s="214"/>
      <c r="K7" s="214"/>
      <c r="L7" s="214"/>
      <c r="M7" s="214"/>
      <c r="N7" s="214"/>
      <c r="O7" s="214"/>
      <c r="P7" s="214"/>
      <c r="Q7" s="214"/>
      <c r="R7" s="214"/>
      <c r="S7" s="214"/>
      <c r="T7" s="214"/>
      <c r="U7" s="214"/>
      <c r="V7" s="214"/>
      <c r="W7" s="214"/>
      <c r="X7" s="214"/>
      <c r="Y7" s="214"/>
    </row>
    <row r="8" spans="1:27" s="8" customFormat="1" ht="18.75" x14ac:dyDescent="0.2">
      <c r="E8" s="3"/>
      <c r="F8" s="3"/>
      <c r="G8" s="3"/>
      <c r="H8" s="3"/>
      <c r="I8" s="3"/>
      <c r="J8" s="3"/>
      <c r="K8" s="3"/>
      <c r="L8" s="3"/>
      <c r="M8" s="3"/>
      <c r="N8" s="3"/>
      <c r="O8" s="3"/>
      <c r="P8" s="3"/>
      <c r="Q8" s="3"/>
      <c r="R8" s="3"/>
      <c r="S8" s="15"/>
      <c r="T8" s="15"/>
      <c r="U8" s="15"/>
      <c r="V8" s="15"/>
      <c r="W8" s="15"/>
    </row>
    <row r="9" spans="1:27" s="8" customFormat="1" ht="18.75" customHeight="1" x14ac:dyDescent="0.2">
      <c r="E9" s="231" t="s">
        <v>134</v>
      </c>
      <c r="F9" s="231"/>
      <c r="G9" s="231"/>
      <c r="H9" s="231"/>
      <c r="I9" s="231"/>
      <c r="J9" s="231"/>
      <c r="K9" s="231"/>
      <c r="L9" s="231"/>
      <c r="M9" s="231"/>
      <c r="N9" s="231"/>
      <c r="O9" s="231"/>
      <c r="P9" s="231"/>
      <c r="Q9" s="231"/>
      <c r="R9" s="231"/>
      <c r="S9" s="231"/>
      <c r="T9" s="231"/>
      <c r="U9" s="231"/>
      <c r="V9" s="231"/>
      <c r="W9" s="231"/>
      <c r="X9" s="231"/>
      <c r="Y9" s="231"/>
    </row>
    <row r="10" spans="1:27" s="8" customFormat="1" ht="18.75" customHeight="1" x14ac:dyDescent="0.2">
      <c r="E10" s="216" t="s">
        <v>6</v>
      </c>
      <c r="F10" s="216"/>
      <c r="G10" s="216"/>
      <c r="H10" s="216"/>
      <c r="I10" s="216"/>
      <c r="J10" s="216"/>
      <c r="K10" s="216"/>
      <c r="L10" s="216"/>
      <c r="M10" s="216"/>
      <c r="N10" s="216"/>
      <c r="O10" s="216"/>
      <c r="P10" s="216"/>
      <c r="Q10" s="216"/>
      <c r="R10" s="216"/>
      <c r="S10" s="216"/>
      <c r="T10" s="216"/>
      <c r="U10" s="216"/>
      <c r="V10" s="216"/>
      <c r="W10" s="216"/>
      <c r="X10" s="216"/>
      <c r="Y10" s="216"/>
    </row>
    <row r="11" spans="1:27" s="8" customFormat="1" ht="18.75" x14ac:dyDescent="0.2">
      <c r="E11" s="3"/>
      <c r="F11" s="3"/>
      <c r="G11" s="3"/>
      <c r="H11" s="3"/>
      <c r="I11" s="3"/>
      <c r="J11" s="3"/>
      <c r="K11" s="3"/>
      <c r="L11" s="3"/>
      <c r="M11" s="3"/>
      <c r="N11" s="3"/>
      <c r="O11" s="3"/>
      <c r="P11" s="3"/>
      <c r="Q11" s="3"/>
      <c r="R11" s="3"/>
      <c r="S11" s="15"/>
      <c r="T11" s="15"/>
      <c r="U11" s="15"/>
      <c r="V11" s="15"/>
      <c r="W11" s="15"/>
    </row>
    <row r="12" spans="1:27" s="8" customFormat="1" ht="18.75" customHeight="1" x14ac:dyDescent="0.2">
      <c r="E12" s="217" t="s">
        <v>135</v>
      </c>
      <c r="F12" s="217"/>
      <c r="G12" s="217"/>
      <c r="H12" s="217"/>
      <c r="I12" s="217"/>
      <c r="J12" s="217"/>
      <c r="K12" s="217"/>
      <c r="L12" s="217"/>
      <c r="M12" s="217"/>
      <c r="N12" s="217"/>
      <c r="O12" s="217"/>
      <c r="P12" s="217"/>
      <c r="Q12" s="217"/>
      <c r="R12" s="217"/>
      <c r="S12" s="217"/>
      <c r="T12" s="217"/>
      <c r="U12" s="217"/>
      <c r="V12" s="217"/>
      <c r="W12" s="217"/>
      <c r="X12" s="217"/>
      <c r="Y12" s="217"/>
    </row>
    <row r="13" spans="1:27" s="8" customFormat="1" ht="18.75" customHeight="1" x14ac:dyDescent="0.2">
      <c r="E13" s="216" t="s">
        <v>8</v>
      </c>
      <c r="F13" s="216"/>
      <c r="G13" s="216"/>
      <c r="H13" s="216"/>
      <c r="I13" s="216"/>
      <c r="J13" s="216"/>
      <c r="K13" s="216"/>
      <c r="L13" s="216"/>
      <c r="M13" s="216"/>
      <c r="N13" s="216"/>
      <c r="O13" s="216"/>
      <c r="P13" s="216"/>
      <c r="Q13" s="216"/>
      <c r="R13" s="216"/>
      <c r="S13" s="216"/>
      <c r="T13" s="216"/>
      <c r="U13" s="216"/>
      <c r="V13" s="216"/>
      <c r="W13" s="216"/>
      <c r="X13" s="216"/>
      <c r="Y13" s="216"/>
    </row>
    <row r="14" spans="1:27" s="8" customFormat="1" ht="15.75" customHeight="1" x14ac:dyDescent="0.2">
      <c r="E14" s="2"/>
      <c r="F14" s="2"/>
      <c r="G14" s="2"/>
      <c r="H14" s="2"/>
      <c r="I14" s="2"/>
      <c r="J14" s="2"/>
      <c r="K14" s="2"/>
      <c r="L14" s="2"/>
      <c r="M14" s="2"/>
      <c r="N14" s="2"/>
      <c r="O14" s="2"/>
      <c r="P14" s="2"/>
      <c r="Q14" s="2"/>
      <c r="R14" s="2"/>
      <c r="S14" s="2"/>
      <c r="T14" s="2"/>
      <c r="U14" s="2"/>
      <c r="V14" s="2"/>
      <c r="W14" s="2"/>
    </row>
    <row r="15" spans="1:27" s="20" customFormat="1" x14ac:dyDescent="0.2">
      <c r="E15" s="219" t="s">
        <v>9</v>
      </c>
      <c r="F15" s="219"/>
      <c r="G15" s="219"/>
      <c r="H15" s="219"/>
      <c r="I15" s="219"/>
      <c r="J15" s="219"/>
      <c r="K15" s="219"/>
      <c r="L15" s="219"/>
      <c r="M15" s="219"/>
      <c r="N15" s="219"/>
      <c r="O15" s="219"/>
      <c r="P15" s="219"/>
      <c r="Q15" s="219"/>
      <c r="R15" s="219"/>
      <c r="S15" s="219"/>
      <c r="T15" s="219"/>
      <c r="U15" s="219"/>
      <c r="V15" s="219"/>
      <c r="W15" s="219"/>
      <c r="X15" s="219"/>
      <c r="Y15" s="219"/>
    </row>
    <row r="16" spans="1:27" s="20" customFormat="1" ht="15" customHeight="1" x14ac:dyDescent="0.2">
      <c r="E16" s="216" t="s">
        <v>10</v>
      </c>
      <c r="F16" s="216"/>
      <c r="G16" s="216"/>
      <c r="H16" s="216"/>
      <c r="I16" s="216"/>
      <c r="J16" s="216"/>
      <c r="K16" s="216"/>
      <c r="L16" s="216"/>
      <c r="M16" s="216"/>
      <c r="N16" s="216"/>
      <c r="O16" s="216"/>
      <c r="P16" s="216"/>
      <c r="Q16" s="216"/>
      <c r="R16" s="216"/>
      <c r="S16" s="216"/>
      <c r="T16" s="216"/>
      <c r="U16" s="216"/>
      <c r="V16" s="216"/>
      <c r="W16" s="216"/>
      <c r="X16" s="216"/>
      <c r="Y16" s="216"/>
    </row>
    <row r="17" spans="1:27" s="20" customFormat="1" ht="15" customHeight="1" x14ac:dyDescent="0.2">
      <c r="E17" s="2"/>
      <c r="F17" s="2"/>
      <c r="G17" s="2"/>
      <c r="H17" s="2"/>
      <c r="I17" s="2"/>
      <c r="J17" s="2"/>
      <c r="K17" s="2"/>
      <c r="L17" s="2"/>
      <c r="M17" s="2"/>
      <c r="N17" s="2"/>
      <c r="O17" s="2"/>
      <c r="P17" s="2"/>
      <c r="Q17" s="2"/>
      <c r="R17" s="2"/>
      <c r="S17" s="2"/>
      <c r="T17" s="2"/>
      <c r="U17" s="2"/>
      <c r="V17" s="2"/>
      <c r="W17" s="2"/>
    </row>
    <row r="18" spans="1:27" s="20"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136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46" customFormat="1" ht="21" customHeight="1" x14ac:dyDescent="0.25"/>
    <row r="21" spans="1:27" ht="15.75" customHeight="1" x14ac:dyDescent="0.25">
      <c r="A21" s="230" t="s">
        <v>12</v>
      </c>
      <c r="B21" s="230" t="s">
        <v>137</v>
      </c>
      <c r="C21" s="230"/>
      <c r="D21" s="230" t="s">
        <v>138</v>
      </c>
      <c r="E21" s="230"/>
      <c r="F21" s="230" t="s">
        <v>88</v>
      </c>
      <c r="G21" s="230"/>
      <c r="H21" s="230"/>
      <c r="I21" s="230"/>
      <c r="J21" s="230" t="s">
        <v>139</v>
      </c>
      <c r="K21" s="230" t="s">
        <v>140</v>
      </c>
      <c r="L21" s="230"/>
      <c r="M21" s="230" t="s">
        <v>141</v>
      </c>
      <c r="N21" s="230"/>
      <c r="O21" s="230" t="s">
        <v>142</v>
      </c>
      <c r="P21" s="230"/>
      <c r="Q21" s="230" t="s">
        <v>143</v>
      </c>
      <c r="R21" s="230"/>
      <c r="S21" s="230" t="s">
        <v>144</v>
      </c>
      <c r="T21" s="230" t="s">
        <v>145</v>
      </c>
      <c r="U21" s="230" t="s">
        <v>146</v>
      </c>
      <c r="V21" s="230" t="s">
        <v>147</v>
      </c>
      <c r="W21" s="230"/>
      <c r="X21" s="225" t="s">
        <v>113</v>
      </c>
      <c r="Y21" s="225"/>
      <c r="Z21" s="225" t="s">
        <v>114</v>
      </c>
      <c r="AA21" s="225"/>
    </row>
    <row r="22" spans="1:27" ht="216" customHeight="1" x14ac:dyDescent="0.25">
      <c r="A22" s="230"/>
      <c r="B22" s="230"/>
      <c r="C22" s="230"/>
      <c r="D22" s="230"/>
      <c r="E22" s="230"/>
      <c r="F22" s="230" t="s">
        <v>148</v>
      </c>
      <c r="G22" s="230"/>
      <c r="H22" s="230" t="s">
        <v>149</v>
      </c>
      <c r="I22" s="230"/>
      <c r="J22" s="230"/>
      <c r="K22" s="230"/>
      <c r="L22" s="230"/>
      <c r="M22" s="230"/>
      <c r="N22" s="230"/>
      <c r="O22" s="230"/>
      <c r="P22" s="230"/>
      <c r="Q22" s="230"/>
      <c r="R22" s="230"/>
      <c r="S22" s="230"/>
      <c r="T22" s="230"/>
      <c r="U22" s="230"/>
      <c r="V22" s="230"/>
      <c r="W22" s="230"/>
      <c r="X22" s="47" t="s">
        <v>115</v>
      </c>
      <c r="Y22" s="47" t="s">
        <v>116</v>
      </c>
      <c r="Z22" s="47" t="s">
        <v>117</v>
      </c>
      <c r="AA22" s="47" t="s">
        <v>118</v>
      </c>
    </row>
    <row r="23" spans="1:27" ht="60" customHeight="1" x14ac:dyDescent="0.25">
      <c r="A23" s="230"/>
      <c r="B23" s="48" t="s">
        <v>119</v>
      </c>
      <c r="C23" s="48" t="s">
        <v>120</v>
      </c>
      <c r="D23" s="48" t="s">
        <v>119</v>
      </c>
      <c r="E23" s="48" t="s">
        <v>120</v>
      </c>
      <c r="F23" s="48" t="s">
        <v>119</v>
      </c>
      <c r="G23" s="48" t="s">
        <v>120</v>
      </c>
      <c r="H23" s="48" t="s">
        <v>119</v>
      </c>
      <c r="I23" s="48" t="s">
        <v>120</v>
      </c>
      <c r="J23" s="48" t="s">
        <v>119</v>
      </c>
      <c r="K23" s="48" t="s">
        <v>119</v>
      </c>
      <c r="L23" s="48" t="s">
        <v>120</v>
      </c>
      <c r="M23" s="48" t="s">
        <v>119</v>
      </c>
      <c r="N23" s="48" t="s">
        <v>120</v>
      </c>
      <c r="O23" s="48" t="s">
        <v>119</v>
      </c>
      <c r="P23" s="48" t="s">
        <v>120</v>
      </c>
      <c r="Q23" s="48" t="s">
        <v>119</v>
      </c>
      <c r="R23" s="48" t="s">
        <v>120</v>
      </c>
      <c r="S23" s="48" t="s">
        <v>119</v>
      </c>
      <c r="T23" s="48" t="s">
        <v>119</v>
      </c>
      <c r="U23" s="48" t="s">
        <v>119</v>
      </c>
      <c r="V23" s="48" t="s">
        <v>119</v>
      </c>
      <c r="W23" s="48" t="s">
        <v>120</v>
      </c>
      <c r="X23" s="48" t="s">
        <v>119</v>
      </c>
      <c r="Y23" s="48" t="s">
        <v>119</v>
      </c>
      <c r="Z23" s="47" t="s">
        <v>119</v>
      </c>
      <c r="AA23" s="47" t="s">
        <v>119</v>
      </c>
    </row>
    <row r="24" spans="1:27"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19</v>
      </c>
      <c r="R24" s="56">
        <v>20</v>
      </c>
      <c r="S24" s="56">
        <v>21</v>
      </c>
      <c r="T24" s="56">
        <v>22</v>
      </c>
      <c r="U24" s="56">
        <v>23</v>
      </c>
      <c r="V24" s="56">
        <v>24</v>
      </c>
      <c r="W24" s="56">
        <v>25</v>
      </c>
      <c r="X24" s="56">
        <v>26</v>
      </c>
      <c r="Y24" s="56">
        <v>27</v>
      </c>
      <c r="Z24" s="56">
        <v>28</v>
      </c>
      <c r="AA24" s="56">
        <v>29</v>
      </c>
    </row>
    <row r="25" spans="1:27" s="46" customFormat="1" ht="95.25" customHeight="1" x14ac:dyDescent="0.25">
      <c r="A25" s="57"/>
      <c r="B25" s="58" t="s">
        <v>150</v>
      </c>
      <c r="C25" s="58" t="s">
        <v>150</v>
      </c>
      <c r="D25" s="58" t="s">
        <v>150</v>
      </c>
      <c r="E25" s="59" t="s">
        <v>150</v>
      </c>
      <c r="F25" s="60" t="s">
        <v>151</v>
      </c>
      <c r="G25" s="61" t="s">
        <v>151</v>
      </c>
      <c r="H25" s="61" t="s">
        <v>151</v>
      </c>
      <c r="I25" s="61" t="s">
        <v>151</v>
      </c>
      <c r="J25" s="62" t="s">
        <v>152</v>
      </c>
      <c r="K25" s="63" t="s">
        <v>18</v>
      </c>
      <c r="L25" s="63" t="s">
        <v>18</v>
      </c>
      <c r="M25" s="63" t="s">
        <v>153</v>
      </c>
      <c r="N25" s="60" t="s">
        <v>154</v>
      </c>
      <c r="O25" s="60" t="s">
        <v>155</v>
      </c>
      <c r="P25" s="60" t="s">
        <v>155</v>
      </c>
      <c r="Q25" s="60" t="s">
        <v>156</v>
      </c>
      <c r="R25" s="64" t="s">
        <v>156</v>
      </c>
      <c r="S25" s="62" t="s">
        <v>157</v>
      </c>
      <c r="T25" s="62" t="s">
        <v>152</v>
      </c>
      <c r="U25" s="62" t="s">
        <v>158</v>
      </c>
      <c r="V25" s="63" t="s">
        <v>159</v>
      </c>
      <c r="W25" s="63" t="s">
        <v>159</v>
      </c>
      <c r="X25" s="65" t="s">
        <v>160</v>
      </c>
      <c r="Y25" s="65" t="s">
        <v>161</v>
      </c>
      <c r="Z25" s="66" t="s">
        <v>162</v>
      </c>
      <c r="AA25" s="66" t="s">
        <v>163</v>
      </c>
    </row>
    <row r="26" spans="1:27" ht="3" customHeight="1" x14ac:dyDescent="0.25">
      <c r="X26" s="67"/>
      <c r="Y26" s="68"/>
    </row>
    <row r="27" spans="1:27" s="52" customFormat="1" ht="12.75" x14ac:dyDescent="0.2">
      <c r="A27" s="53"/>
      <c r="B27" s="53"/>
      <c r="C27" s="53"/>
      <c r="E27" s="53"/>
    </row>
    <row r="28" spans="1:27" s="52" customFormat="1" ht="12.75" x14ac:dyDescent="0.2">
      <c r="A28" s="53"/>
      <c r="B28" s="53"/>
      <c r="C28" s="53"/>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3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Normal="100" zoomScaleSheetLayoutView="100" zoomScalePageLayoutView="65" workbookViewId="0">
      <selection activeCell="C30" sqref="C30"/>
    </sheetView>
  </sheetViews>
  <sheetFormatPr defaultColWidth="9.140625" defaultRowHeight="15" x14ac:dyDescent="0.25"/>
  <cols>
    <col min="1" max="1" width="6.140625" style="5" customWidth="1"/>
    <col min="2" max="2" width="53.5703125" style="5" customWidth="1"/>
    <col min="3" max="3" width="98.28515625" style="5" customWidth="1"/>
    <col min="4" max="4" width="14.42578125" style="5" customWidth="1"/>
    <col min="5" max="5" width="36.5703125" style="5" customWidth="1"/>
    <col min="6" max="6" width="20" style="5" customWidth="1"/>
    <col min="7" max="7" width="25.5703125" style="5" customWidth="1"/>
    <col min="8" max="8" width="16.42578125" style="5" customWidth="1"/>
    <col min="9" max="16384" width="9.140625" style="5"/>
  </cols>
  <sheetData>
    <row r="1" spans="1:29" s="8" customFormat="1" ht="18.75" customHeight="1" x14ac:dyDescent="0.2">
      <c r="A1" s="7"/>
      <c r="C1" s="37" t="s">
        <v>0</v>
      </c>
    </row>
    <row r="2" spans="1:29" s="8" customFormat="1" ht="18.75" customHeight="1" x14ac:dyDescent="0.3">
      <c r="A2" s="7"/>
      <c r="C2" s="13" t="s">
        <v>1</v>
      </c>
    </row>
    <row r="3" spans="1:29" s="8" customFormat="1" ht="18.75" x14ac:dyDescent="0.3">
      <c r="A3" s="11"/>
      <c r="C3" s="13" t="s">
        <v>2</v>
      </c>
    </row>
    <row r="4" spans="1:29" s="8" customFormat="1" ht="18.75" x14ac:dyDescent="0.3">
      <c r="A4" s="11"/>
      <c r="C4" s="13"/>
    </row>
    <row r="5" spans="1:29" s="8" customFormat="1" ht="15.75" x14ac:dyDescent="0.2">
      <c r="A5" s="213" t="s">
        <v>3</v>
      </c>
      <c r="B5" s="213"/>
      <c r="C5" s="213"/>
      <c r="D5" s="69"/>
      <c r="E5" s="69"/>
      <c r="F5" s="69"/>
      <c r="G5" s="69"/>
      <c r="H5" s="69"/>
      <c r="I5" s="69"/>
      <c r="J5" s="69"/>
      <c r="K5" s="69"/>
      <c r="L5" s="69"/>
      <c r="M5" s="69"/>
      <c r="N5" s="69"/>
      <c r="O5" s="69"/>
      <c r="P5" s="69"/>
      <c r="Q5" s="69"/>
      <c r="R5" s="69"/>
      <c r="S5" s="69"/>
      <c r="T5" s="69"/>
      <c r="U5" s="69"/>
      <c r="V5" s="69"/>
      <c r="W5" s="69"/>
      <c r="X5" s="69"/>
      <c r="Y5" s="69"/>
      <c r="Z5" s="69"/>
      <c r="AA5" s="69"/>
      <c r="AB5" s="69"/>
      <c r="AC5" s="69"/>
    </row>
    <row r="6" spans="1:29" s="8" customFormat="1" ht="18.75" x14ac:dyDescent="0.3">
      <c r="A6" s="11"/>
      <c r="G6" s="13"/>
    </row>
    <row r="7" spans="1:29" s="8" customFormat="1" ht="18.75" x14ac:dyDescent="0.2">
      <c r="A7" s="214" t="s">
        <v>4</v>
      </c>
      <c r="B7" s="214"/>
      <c r="C7" s="214"/>
      <c r="D7" s="15"/>
      <c r="E7" s="15"/>
      <c r="F7" s="15"/>
      <c r="G7" s="15"/>
      <c r="H7" s="15"/>
      <c r="I7" s="15"/>
      <c r="J7" s="15"/>
      <c r="K7" s="15"/>
      <c r="L7" s="15"/>
      <c r="M7" s="15"/>
      <c r="N7" s="15"/>
      <c r="O7" s="15"/>
      <c r="P7" s="15"/>
      <c r="Q7" s="15"/>
      <c r="R7" s="15"/>
      <c r="S7" s="15"/>
      <c r="T7" s="15"/>
      <c r="U7" s="15"/>
    </row>
    <row r="8" spans="1:29" s="8" customFormat="1" ht="18.75" x14ac:dyDescent="0.2">
      <c r="A8" s="214"/>
      <c r="B8" s="214"/>
      <c r="C8" s="214"/>
      <c r="D8" s="3"/>
      <c r="E8" s="3"/>
      <c r="F8" s="3"/>
      <c r="G8" s="3"/>
      <c r="H8" s="15"/>
      <c r="I8" s="15"/>
      <c r="J8" s="15"/>
      <c r="K8" s="15"/>
      <c r="L8" s="15"/>
      <c r="M8" s="15"/>
      <c r="N8" s="15"/>
      <c r="O8" s="15"/>
      <c r="P8" s="15"/>
      <c r="Q8" s="15"/>
      <c r="R8" s="15"/>
      <c r="S8" s="15"/>
      <c r="T8" s="15"/>
      <c r="U8" s="15"/>
    </row>
    <row r="9" spans="1:29" s="8" customFormat="1" ht="18.75" x14ac:dyDescent="0.2">
      <c r="A9" s="215" t="s">
        <v>164</v>
      </c>
      <c r="B9" s="215"/>
      <c r="C9" s="215"/>
      <c r="D9" s="17"/>
      <c r="E9" s="17"/>
      <c r="F9" s="17"/>
      <c r="G9" s="17"/>
      <c r="H9" s="15"/>
      <c r="I9" s="15"/>
      <c r="J9" s="15"/>
      <c r="K9" s="15"/>
      <c r="L9" s="15"/>
      <c r="M9" s="15"/>
      <c r="N9" s="15"/>
      <c r="O9" s="15"/>
      <c r="P9" s="15"/>
      <c r="Q9" s="15"/>
      <c r="R9" s="15"/>
      <c r="S9" s="15"/>
      <c r="T9" s="15"/>
      <c r="U9" s="15"/>
    </row>
    <row r="10" spans="1:29" s="8" customFormat="1" ht="18.75" x14ac:dyDescent="0.2">
      <c r="A10" s="216" t="s">
        <v>6</v>
      </c>
      <c r="B10" s="216"/>
      <c r="C10" s="216"/>
      <c r="D10" s="18"/>
      <c r="E10" s="18"/>
      <c r="F10" s="18"/>
      <c r="G10" s="18"/>
      <c r="H10" s="15"/>
      <c r="I10" s="15"/>
      <c r="J10" s="15"/>
      <c r="K10" s="15"/>
      <c r="L10" s="15"/>
      <c r="M10" s="15"/>
      <c r="N10" s="15"/>
      <c r="O10" s="15"/>
      <c r="P10" s="15"/>
      <c r="Q10" s="15"/>
      <c r="R10" s="15"/>
      <c r="S10" s="15"/>
      <c r="T10" s="15"/>
      <c r="U10" s="15"/>
    </row>
    <row r="11" spans="1:29" s="8" customFormat="1" ht="18.75" x14ac:dyDescent="0.2">
      <c r="A11" s="214"/>
      <c r="B11" s="214"/>
      <c r="C11" s="214"/>
      <c r="D11" s="3"/>
      <c r="E11" s="3"/>
      <c r="F11" s="3"/>
      <c r="G11" s="3"/>
      <c r="H11" s="15"/>
      <c r="I11" s="15"/>
      <c r="J11" s="15"/>
      <c r="K11" s="15"/>
      <c r="L11" s="15"/>
      <c r="M11" s="15"/>
      <c r="N11" s="15"/>
      <c r="O11" s="15"/>
      <c r="P11" s="15"/>
      <c r="Q11" s="15"/>
      <c r="R11" s="15"/>
      <c r="S11" s="15"/>
      <c r="T11" s="15"/>
      <c r="U11" s="15"/>
    </row>
    <row r="12" spans="1:29" s="8" customFormat="1" ht="18.75" x14ac:dyDescent="0.2">
      <c r="A12" s="217" t="s">
        <v>165</v>
      </c>
      <c r="B12" s="217"/>
      <c r="C12" s="217"/>
      <c r="D12" s="17"/>
      <c r="E12" s="17"/>
      <c r="F12" s="17"/>
      <c r="G12" s="17"/>
      <c r="H12" s="15"/>
      <c r="I12" s="15"/>
      <c r="J12" s="15"/>
      <c r="K12" s="15"/>
      <c r="L12" s="15"/>
      <c r="M12" s="15"/>
      <c r="N12" s="15"/>
      <c r="O12" s="15"/>
      <c r="P12" s="15"/>
      <c r="Q12" s="15"/>
      <c r="R12" s="15"/>
      <c r="S12" s="15"/>
      <c r="T12" s="15"/>
      <c r="U12" s="15"/>
    </row>
    <row r="13" spans="1:29" s="8" customFormat="1" ht="18.75" x14ac:dyDescent="0.2">
      <c r="A13" s="216" t="s">
        <v>8</v>
      </c>
      <c r="B13" s="216"/>
      <c r="C13" s="216"/>
      <c r="D13" s="18"/>
      <c r="E13" s="18"/>
      <c r="F13" s="18"/>
      <c r="G13" s="18"/>
      <c r="H13" s="15"/>
      <c r="I13" s="15"/>
      <c r="J13" s="15"/>
      <c r="K13" s="15"/>
      <c r="L13" s="15"/>
      <c r="M13" s="15"/>
      <c r="N13" s="15"/>
      <c r="O13" s="15"/>
      <c r="P13" s="15"/>
      <c r="Q13" s="15"/>
      <c r="R13" s="15"/>
      <c r="S13" s="15"/>
      <c r="T13" s="15"/>
      <c r="U13" s="15"/>
    </row>
    <row r="14" spans="1:29" s="8" customFormat="1" ht="15.75" customHeight="1" x14ac:dyDescent="0.2">
      <c r="A14" s="221"/>
      <c r="B14" s="221"/>
      <c r="C14" s="221"/>
      <c r="D14" s="2"/>
      <c r="E14" s="2"/>
      <c r="F14" s="2"/>
      <c r="G14" s="2"/>
      <c r="H14" s="2"/>
      <c r="I14" s="2"/>
      <c r="J14" s="2"/>
      <c r="K14" s="2"/>
      <c r="L14" s="2"/>
      <c r="M14" s="2"/>
      <c r="N14" s="2"/>
      <c r="O14" s="2"/>
      <c r="P14" s="2"/>
      <c r="Q14" s="2"/>
      <c r="R14" s="2"/>
      <c r="S14" s="2"/>
      <c r="T14" s="2"/>
      <c r="U14" s="2"/>
    </row>
    <row r="15" spans="1:29" s="20" customFormat="1" ht="15.75" x14ac:dyDescent="0.2">
      <c r="A15" s="219" t="s">
        <v>9</v>
      </c>
      <c r="B15" s="219"/>
      <c r="C15" s="219"/>
      <c r="D15" s="17"/>
      <c r="E15" s="17"/>
      <c r="F15" s="17"/>
      <c r="G15" s="17"/>
      <c r="H15" s="17"/>
      <c r="I15" s="17"/>
      <c r="J15" s="17"/>
      <c r="K15" s="17"/>
      <c r="L15" s="17"/>
      <c r="M15" s="17"/>
      <c r="N15" s="17"/>
      <c r="O15" s="17"/>
      <c r="P15" s="17"/>
      <c r="Q15" s="17"/>
      <c r="R15" s="17"/>
      <c r="S15" s="17"/>
      <c r="T15" s="17"/>
      <c r="U15" s="17"/>
    </row>
    <row r="16" spans="1:29" s="20" customFormat="1" ht="15" customHeight="1" x14ac:dyDescent="0.2">
      <c r="A16" s="216" t="s">
        <v>10</v>
      </c>
      <c r="B16" s="216"/>
      <c r="C16" s="216"/>
      <c r="D16" s="18"/>
      <c r="E16" s="18"/>
      <c r="F16" s="18"/>
      <c r="G16" s="18"/>
      <c r="H16" s="18"/>
      <c r="I16" s="18"/>
      <c r="J16" s="18"/>
      <c r="K16" s="18"/>
      <c r="L16" s="18"/>
      <c r="M16" s="18"/>
      <c r="N16" s="18"/>
      <c r="O16" s="18"/>
      <c r="P16" s="18"/>
      <c r="Q16" s="18"/>
      <c r="R16" s="18"/>
      <c r="S16" s="18"/>
      <c r="T16" s="18"/>
      <c r="U16" s="18"/>
    </row>
    <row r="17" spans="1:21" s="20" customFormat="1" ht="15" customHeight="1" x14ac:dyDescent="0.2">
      <c r="A17" s="221"/>
      <c r="B17" s="221"/>
      <c r="C17" s="221"/>
      <c r="D17" s="2"/>
      <c r="E17" s="2"/>
      <c r="F17" s="2"/>
      <c r="G17" s="2"/>
      <c r="H17" s="2"/>
      <c r="I17" s="2"/>
      <c r="J17" s="2"/>
      <c r="K17" s="2"/>
      <c r="L17" s="2"/>
      <c r="M17" s="2"/>
      <c r="N17" s="2"/>
      <c r="O17" s="2"/>
      <c r="P17" s="2"/>
      <c r="Q17" s="2"/>
      <c r="R17" s="2"/>
    </row>
    <row r="18" spans="1:21" s="20" customFormat="1" ht="27.75" customHeight="1" x14ac:dyDescent="0.2">
      <c r="A18" s="220" t="s">
        <v>166</v>
      </c>
      <c r="B18" s="220"/>
      <c r="C18" s="220"/>
      <c r="D18" s="21"/>
      <c r="E18" s="21"/>
      <c r="F18" s="21"/>
      <c r="G18" s="21"/>
      <c r="H18" s="21"/>
      <c r="I18" s="21"/>
      <c r="J18" s="21"/>
      <c r="K18" s="21"/>
      <c r="L18" s="21"/>
      <c r="M18" s="21"/>
      <c r="N18" s="21"/>
      <c r="O18" s="21"/>
      <c r="P18" s="21"/>
      <c r="Q18" s="21"/>
      <c r="R18" s="21"/>
      <c r="S18" s="21"/>
      <c r="T18" s="21"/>
      <c r="U18" s="21"/>
    </row>
    <row r="19" spans="1:21" s="20" customFormat="1" ht="15" customHeight="1" x14ac:dyDescent="0.2">
      <c r="A19" s="18"/>
      <c r="B19" s="18"/>
      <c r="C19" s="18"/>
      <c r="D19" s="18"/>
      <c r="E19" s="18"/>
      <c r="F19" s="18"/>
      <c r="G19" s="18"/>
      <c r="H19" s="2"/>
      <c r="I19" s="2"/>
      <c r="J19" s="2"/>
      <c r="K19" s="2"/>
      <c r="L19" s="2"/>
      <c r="M19" s="2"/>
      <c r="N19" s="2"/>
      <c r="O19" s="2"/>
      <c r="P19" s="2"/>
      <c r="Q19" s="2"/>
      <c r="R19" s="2"/>
    </row>
    <row r="20" spans="1:21" s="20" customFormat="1" ht="39.75" customHeight="1" x14ac:dyDescent="0.2">
      <c r="A20" s="23" t="s">
        <v>12</v>
      </c>
      <c r="B20" s="24" t="s">
        <v>13</v>
      </c>
      <c r="C20" s="26" t="s">
        <v>14</v>
      </c>
      <c r="D20" s="18"/>
      <c r="E20" s="18"/>
      <c r="F20" s="18"/>
      <c r="G20" s="18"/>
      <c r="H20" s="2"/>
      <c r="I20" s="2"/>
      <c r="J20" s="2"/>
      <c r="K20" s="2"/>
      <c r="L20" s="2"/>
      <c r="M20" s="2"/>
      <c r="N20" s="2"/>
      <c r="O20" s="2"/>
      <c r="P20" s="2"/>
      <c r="Q20" s="2"/>
      <c r="R20" s="2"/>
    </row>
    <row r="21" spans="1:21" s="20" customFormat="1" ht="16.5" customHeight="1" x14ac:dyDescent="0.2">
      <c r="A21" s="26">
        <v>1</v>
      </c>
      <c r="B21" s="24">
        <v>2</v>
      </c>
      <c r="C21" s="26">
        <v>3</v>
      </c>
      <c r="D21" s="18"/>
      <c r="E21" s="18"/>
      <c r="F21" s="18"/>
      <c r="G21" s="18"/>
      <c r="H21" s="2"/>
      <c r="I21" s="2"/>
      <c r="J21" s="2"/>
      <c r="K21" s="2"/>
      <c r="L21" s="2"/>
      <c r="M21" s="2"/>
      <c r="N21" s="2"/>
      <c r="O21" s="2"/>
      <c r="P21" s="2"/>
      <c r="Q21" s="2"/>
      <c r="R21" s="2"/>
    </row>
    <row r="22" spans="1:21" s="20" customFormat="1" ht="78.75" x14ac:dyDescent="0.2">
      <c r="A22" s="27" t="s">
        <v>15</v>
      </c>
      <c r="B22" s="41" t="s">
        <v>167</v>
      </c>
      <c r="C22" s="70" t="s">
        <v>650</v>
      </c>
      <c r="D22" s="18"/>
      <c r="E22" s="18"/>
      <c r="F22" s="2"/>
      <c r="G22" s="2"/>
      <c r="H22" s="2"/>
      <c r="I22" s="2"/>
      <c r="J22" s="2"/>
      <c r="K22" s="2"/>
      <c r="L22" s="2"/>
      <c r="M22" s="2"/>
      <c r="N22" s="2"/>
      <c r="O22" s="2"/>
      <c r="P22" s="2"/>
    </row>
    <row r="23" spans="1:21" ht="42.75" customHeight="1" x14ac:dyDescent="0.25">
      <c r="A23" s="27" t="s">
        <v>18</v>
      </c>
      <c r="B23" s="29" t="s">
        <v>168</v>
      </c>
      <c r="C23" s="71" t="s">
        <v>169</v>
      </c>
    </row>
    <row r="24" spans="1:21" ht="63" customHeight="1" x14ac:dyDescent="0.25">
      <c r="A24" s="27" t="s">
        <v>20</v>
      </c>
      <c r="B24" s="29" t="s">
        <v>170</v>
      </c>
      <c r="C24" s="72" t="s">
        <v>171</v>
      </c>
    </row>
    <row r="25" spans="1:21" ht="63" customHeight="1" x14ac:dyDescent="0.25">
      <c r="A25" s="27" t="s">
        <v>23</v>
      </c>
      <c r="B25" s="29" t="s">
        <v>172</v>
      </c>
      <c r="C25" s="26" t="s">
        <v>67</v>
      </c>
    </row>
    <row r="26" spans="1:21" ht="42.75" customHeight="1" x14ac:dyDescent="0.25">
      <c r="A26" s="27" t="s">
        <v>26</v>
      </c>
      <c r="B26" s="29" t="s">
        <v>173</v>
      </c>
      <c r="C26" s="25" t="s">
        <v>174</v>
      </c>
    </row>
    <row r="27" spans="1:21" ht="42.75" customHeight="1" x14ac:dyDescent="0.25">
      <c r="A27" s="27" t="s">
        <v>29</v>
      </c>
      <c r="B27" s="29" t="s">
        <v>175</v>
      </c>
      <c r="C27" s="73" t="s">
        <v>653</v>
      </c>
    </row>
    <row r="28" spans="1:21" ht="42.75" customHeight="1" x14ac:dyDescent="0.25">
      <c r="A28" s="27" t="s">
        <v>32</v>
      </c>
      <c r="B28" s="29" t="s">
        <v>176</v>
      </c>
      <c r="C28" s="26">
        <v>2024</v>
      </c>
    </row>
    <row r="29" spans="1:21" ht="42.75" customHeight="1" x14ac:dyDescent="0.25">
      <c r="A29" s="27" t="s">
        <v>34</v>
      </c>
      <c r="B29" s="23" t="s">
        <v>177</v>
      </c>
      <c r="C29" s="26">
        <v>2026</v>
      </c>
    </row>
    <row r="30" spans="1:21" ht="42.75" customHeight="1" x14ac:dyDescent="0.25">
      <c r="A30" s="27" t="s">
        <v>36</v>
      </c>
      <c r="B30" s="23" t="s">
        <v>178</v>
      </c>
      <c r="C30" s="26" t="s">
        <v>179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65" zoomScaleNormal="80" zoomScalePageLayoutView="65" workbookViewId="0">
      <selection activeCell="A15" sqref="A15:Z15"/>
    </sheetView>
  </sheetViews>
  <sheetFormatPr defaultColWidth="8.71093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0</v>
      </c>
    </row>
    <row r="2" spans="1:28" ht="18.75" x14ac:dyDescent="0.3">
      <c r="Z2" s="13" t="s">
        <v>1</v>
      </c>
    </row>
    <row r="3" spans="1:28" ht="18.75" x14ac:dyDescent="0.3">
      <c r="Z3" s="13" t="s">
        <v>2</v>
      </c>
    </row>
    <row r="4" spans="1:28" ht="18.75" customHeight="1" x14ac:dyDescent="0.25">
      <c r="A4" s="213" t="s">
        <v>180</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5"/>
      <c r="AB6" s="15"/>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5"/>
      <c r="AB7" s="15"/>
    </row>
    <row r="8" spans="1:28" ht="15.75" x14ac:dyDescent="0.25">
      <c r="A8" s="217" t="s">
        <v>181</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7"/>
      <c r="AB8" s="17"/>
    </row>
    <row r="9" spans="1:28" ht="15.75" x14ac:dyDescent="0.25">
      <c r="A9" s="216" t="s">
        <v>6</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8"/>
      <c r="AB9" s="18"/>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15"/>
      <c r="AB10" s="15"/>
    </row>
    <row r="11" spans="1:28" ht="15.75" x14ac:dyDescent="0.25">
      <c r="A11" s="217" t="s">
        <v>182</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7"/>
      <c r="AB11" s="17"/>
    </row>
    <row r="12" spans="1:28" ht="15.75" x14ac:dyDescent="0.25">
      <c r="A12" s="216" t="s">
        <v>8</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8"/>
      <c r="AB12" s="18"/>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74"/>
      <c r="AB13" s="74"/>
    </row>
    <row r="14" spans="1:28" ht="15.75" x14ac:dyDescent="0.25">
      <c r="A14" s="219" t="s">
        <v>9</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17"/>
      <c r="AB14" s="17"/>
    </row>
    <row r="15" spans="1:28" ht="15.75" x14ac:dyDescent="0.25">
      <c r="A15" s="216" t="s">
        <v>10</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8"/>
      <c r="AB15" s="18"/>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75"/>
      <c r="AB16" s="75"/>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75"/>
      <c r="AB17" s="75"/>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75"/>
      <c r="AB18" s="75"/>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75"/>
      <c r="AB19" s="75"/>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75"/>
      <c r="AB20" s="75"/>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75"/>
      <c r="AB21" s="75"/>
    </row>
    <row r="22" spans="1:28" x14ac:dyDescent="0.25">
      <c r="A22" s="233" t="s">
        <v>183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76"/>
      <c r="AB22" s="76"/>
    </row>
    <row r="23" spans="1:28" ht="32.25" customHeight="1" x14ac:dyDescent="0.25">
      <c r="A23" s="234" t="s">
        <v>184</v>
      </c>
      <c r="B23" s="234"/>
      <c r="C23" s="234"/>
      <c r="D23" s="234"/>
      <c r="E23" s="234"/>
      <c r="F23" s="234"/>
      <c r="G23" s="234"/>
      <c r="H23" s="234"/>
      <c r="I23" s="234"/>
      <c r="J23" s="234"/>
      <c r="K23" s="234"/>
      <c r="L23" s="234"/>
      <c r="M23" s="234" t="s">
        <v>185</v>
      </c>
      <c r="N23" s="234"/>
      <c r="O23" s="234"/>
      <c r="P23" s="234"/>
      <c r="Q23" s="234"/>
      <c r="R23" s="234"/>
      <c r="S23" s="234"/>
      <c r="T23" s="234"/>
      <c r="U23" s="234"/>
      <c r="V23" s="234"/>
      <c r="W23" s="234"/>
      <c r="X23" s="234"/>
      <c r="Y23" s="234"/>
      <c r="Z23" s="234"/>
    </row>
    <row r="24" spans="1:28" ht="151.5" customHeight="1" x14ac:dyDescent="0.25">
      <c r="A24" s="77" t="s">
        <v>186</v>
      </c>
      <c r="B24" s="78" t="s">
        <v>187</v>
      </c>
      <c r="C24" s="77" t="s">
        <v>188</v>
      </c>
      <c r="D24" s="77" t="s">
        <v>189</v>
      </c>
      <c r="E24" s="77" t="s">
        <v>190</v>
      </c>
      <c r="F24" s="77" t="s">
        <v>191</v>
      </c>
      <c r="G24" s="77" t="s">
        <v>192</v>
      </c>
      <c r="H24" s="77" t="s">
        <v>193</v>
      </c>
      <c r="I24" s="77" t="s">
        <v>194</v>
      </c>
      <c r="J24" s="77" t="s">
        <v>195</v>
      </c>
      <c r="K24" s="78" t="s">
        <v>196</v>
      </c>
      <c r="L24" s="78" t="s">
        <v>197</v>
      </c>
      <c r="M24" s="79" t="s">
        <v>198</v>
      </c>
      <c r="N24" s="78" t="s">
        <v>199</v>
      </c>
      <c r="O24" s="80" t="s">
        <v>200</v>
      </c>
      <c r="P24" s="80" t="s">
        <v>201</v>
      </c>
      <c r="Q24" s="80" t="s">
        <v>202</v>
      </c>
      <c r="R24" s="77" t="s">
        <v>193</v>
      </c>
      <c r="S24" s="80" t="s">
        <v>203</v>
      </c>
      <c r="T24" s="80" t="s">
        <v>204</v>
      </c>
      <c r="U24" s="80" t="s">
        <v>205</v>
      </c>
      <c r="V24" s="80" t="s">
        <v>202</v>
      </c>
      <c r="W24" s="81" t="s">
        <v>206</v>
      </c>
      <c r="X24" s="81" t="s">
        <v>207</v>
      </c>
      <c r="Y24" s="81" t="s">
        <v>208</v>
      </c>
      <c r="Z24" s="82" t="s">
        <v>209</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83" t="s">
        <v>210</v>
      </c>
      <c r="B26" s="83"/>
      <c r="C26" s="84" t="s">
        <v>211</v>
      </c>
      <c r="D26" s="84" t="s">
        <v>212</v>
      </c>
      <c r="E26" s="84" t="s">
        <v>213</v>
      </c>
      <c r="F26" s="84" t="s">
        <v>214</v>
      </c>
      <c r="G26" s="84" t="s">
        <v>215</v>
      </c>
      <c r="H26" s="85" t="s">
        <v>193</v>
      </c>
      <c r="I26" s="84" t="s">
        <v>216</v>
      </c>
      <c r="J26" s="84" t="s">
        <v>217</v>
      </c>
      <c r="K26" s="86"/>
      <c r="L26" s="85" t="s">
        <v>218</v>
      </c>
      <c r="M26" s="87" t="s">
        <v>219</v>
      </c>
      <c r="N26" s="86"/>
      <c r="O26" s="86"/>
      <c r="P26" s="86"/>
      <c r="Q26" s="86"/>
      <c r="R26" s="86"/>
      <c r="S26" s="86"/>
      <c r="T26" s="86"/>
      <c r="U26" s="86"/>
      <c r="V26" s="86"/>
      <c r="W26" s="86"/>
      <c r="X26" s="86"/>
      <c r="Y26" s="86"/>
      <c r="Z26" s="88" t="s">
        <v>220</v>
      </c>
    </row>
    <row r="27" spans="1:28" x14ac:dyDescent="0.25">
      <c r="A27" s="86" t="s">
        <v>221</v>
      </c>
      <c r="B27" s="86" t="s">
        <v>222</v>
      </c>
      <c r="C27" s="86" t="s">
        <v>223</v>
      </c>
      <c r="D27" s="86" t="s">
        <v>224</v>
      </c>
      <c r="E27" s="86" t="s">
        <v>225</v>
      </c>
      <c r="F27" s="85" t="s">
        <v>226</v>
      </c>
      <c r="G27" s="85" t="s">
        <v>227</v>
      </c>
      <c r="H27" s="86" t="s">
        <v>193</v>
      </c>
      <c r="I27" s="85" t="s">
        <v>228</v>
      </c>
      <c r="J27" s="84" t="s">
        <v>229</v>
      </c>
      <c r="K27" s="85" t="s">
        <v>230</v>
      </c>
      <c r="L27" s="86"/>
      <c r="M27" s="85" t="s">
        <v>231</v>
      </c>
      <c r="N27" s="86"/>
      <c r="O27" s="86"/>
      <c r="P27" s="86"/>
      <c r="Q27" s="86"/>
      <c r="R27" s="86"/>
      <c r="S27" s="86"/>
      <c r="T27" s="86"/>
      <c r="U27" s="86"/>
      <c r="V27" s="86"/>
      <c r="W27" s="86"/>
      <c r="X27" s="86"/>
      <c r="Y27" s="86"/>
      <c r="Z27" s="86"/>
    </row>
    <row r="28" spans="1:28" x14ac:dyDescent="0.25">
      <c r="A28" s="86" t="s">
        <v>221</v>
      </c>
      <c r="B28" s="86" t="s">
        <v>232</v>
      </c>
      <c r="C28" s="86" t="s">
        <v>233</v>
      </c>
      <c r="D28" s="86" t="s">
        <v>234</v>
      </c>
      <c r="E28" s="86" t="s">
        <v>235</v>
      </c>
      <c r="F28" s="85" t="s">
        <v>236</v>
      </c>
      <c r="G28" s="85" t="s">
        <v>237</v>
      </c>
      <c r="H28" s="86" t="s">
        <v>193</v>
      </c>
      <c r="I28" s="85" t="s">
        <v>238</v>
      </c>
      <c r="J28" s="84" t="s">
        <v>239</v>
      </c>
      <c r="K28" s="85" t="s">
        <v>240</v>
      </c>
      <c r="L28" s="89"/>
      <c r="M28" s="85" t="s">
        <v>98</v>
      </c>
      <c r="N28" s="85"/>
      <c r="O28" s="85"/>
      <c r="P28" s="85"/>
      <c r="Q28" s="85"/>
      <c r="R28" s="85"/>
      <c r="S28" s="85"/>
      <c r="T28" s="85"/>
      <c r="U28" s="85"/>
      <c r="V28" s="85"/>
      <c r="W28" s="85"/>
      <c r="X28" s="85"/>
      <c r="Y28" s="85"/>
      <c r="Z28" s="85"/>
    </row>
    <row r="29" spans="1:28" x14ac:dyDescent="0.25">
      <c r="A29" s="86" t="s">
        <v>221</v>
      </c>
      <c r="B29" s="86" t="s">
        <v>241</v>
      </c>
      <c r="C29" s="86" t="s">
        <v>242</v>
      </c>
      <c r="D29" s="86" t="s">
        <v>243</v>
      </c>
      <c r="E29" s="86" t="s">
        <v>244</v>
      </c>
      <c r="F29" s="85" t="s">
        <v>245</v>
      </c>
      <c r="G29" s="85" t="s">
        <v>246</v>
      </c>
      <c r="H29" s="86" t="s">
        <v>193</v>
      </c>
      <c r="I29" s="85" t="s">
        <v>247</v>
      </c>
      <c r="J29" s="84" t="s">
        <v>248</v>
      </c>
      <c r="K29" s="85" t="s">
        <v>249</v>
      </c>
      <c r="L29" s="89"/>
      <c r="M29" s="86"/>
      <c r="N29" s="86"/>
      <c r="O29" s="86"/>
      <c r="P29" s="86"/>
      <c r="Q29" s="86"/>
      <c r="R29" s="86"/>
      <c r="S29" s="86"/>
      <c r="T29" s="86"/>
      <c r="U29" s="86"/>
      <c r="V29" s="86"/>
      <c r="W29" s="86"/>
      <c r="X29" s="86"/>
      <c r="Y29" s="86"/>
      <c r="Z29" s="86"/>
    </row>
    <row r="30" spans="1:28" x14ac:dyDescent="0.25">
      <c r="A30" s="86" t="s">
        <v>221</v>
      </c>
      <c r="B30" s="86" t="s">
        <v>250</v>
      </c>
      <c r="C30" s="86" t="s">
        <v>251</v>
      </c>
      <c r="D30" s="86" t="s">
        <v>252</v>
      </c>
      <c r="E30" s="86" t="s">
        <v>253</v>
      </c>
      <c r="F30" s="85" t="s">
        <v>254</v>
      </c>
      <c r="G30" s="85" t="s">
        <v>255</v>
      </c>
      <c r="H30" s="86" t="s">
        <v>193</v>
      </c>
      <c r="I30" s="85" t="s">
        <v>256</v>
      </c>
      <c r="J30" s="84" t="s">
        <v>257</v>
      </c>
      <c r="K30" s="85" t="s">
        <v>258</v>
      </c>
      <c r="L30" s="89"/>
      <c r="M30" s="86"/>
      <c r="N30" s="86"/>
      <c r="O30" s="86"/>
      <c r="P30" s="86"/>
      <c r="Q30" s="86"/>
      <c r="R30" s="86"/>
      <c r="S30" s="86"/>
      <c r="T30" s="86"/>
      <c r="U30" s="86"/>
      <c r="V30" s="86"/>
      <c r="W30" s="86"/>
      <c r="X30" s="86"/>
      <c r="Y30" s="86"/>
      <c r="Z30" s="86"/>
    </row>
    <row r="31" spans="1:28" x14ac:dyDescent="0.25">
      <c r="A31" s="86" t="s">
        <v>98</v>
      </c>
      <c r="B31" s="86" t="s">
        <v>98</v>
      </c>
      <c r="C31" s="86" t="s">
        <v>98</v>
      </c>
      <c r="D31" s="86" t="s">
        <v>98</v>
      </c>
      <c r="E31" s="86" t="s">
        <v>98</v>
      </c>
      <c r="F31" s="86" t="s">
        <v>98</v>
      </c>
      <c r="G31" s="86" t="s">
        <v>98</v>
      </c>
      <c r="H31" s="86" t="s">
        <v>98</v>
      </c>
      <c r="I31" s="86" t="s">
        <v>98</v>
      </c>
      <c r="J31" s="86" t="s">
        <v>98</v>
      </c>
      <c r="K31" s="86" t="s">
        <v>98</v>
      </c>
      <c r="L31" s="89"/>
      <c r="M31" s="86"/>
      <c r="N31" s="86"/>
      <c r="O31" s="86"/>
      <c r="P31" s="86"/>
      <c r="Q31" s="86"/>
      <c r="R31" s="86"/>
      <c r="S31" s="86"/>
      <c r="T31" s="86"/>
      <c r="U31" s="86"/>
      <c r="V31" s="86"/>
      <c r="W31" s="86"/>
      <c r="X31" s="86"/>
      <c r="Y31" s="86"/>
      <c r="Z31" s="86"/>
    </row>
    <row r="32" spans="1:28" ht="30" x14ac:dyDescent="0.25">
      <c r="A32" s="83" t="s">
        <v>259</v>
      </c>
      <c r="B32" s="83"/>
      <c r="C32" s="84" t="s">
        <v>260</v>
      </c>
      <c r="D32" s="84" t="s">
        <v>261</v>
      </c>
      <c r="E32" s="84" t="s">
        <v>262</v>
      </c>
      <c r="F32" s="84" t="s">
        <v>263</v>
      </c>
      <c r="G32" s="84" t="s">
        <v>264</v>
      </c>
      <c r="H32" s="85" t="s">
        <v>193</v>
      </c>
      <c r="I32" s="84" t="s">
        <v>265</v>
      </c>
      <c r="J32" s="84" t="s">
        <v>266</v>
      </c>
      <c r="K32" s="86"/>
      <c r="L32" s="86"/>
      <c r="M32" s="86"/>
      <c r="N32" s="86"/>
      <c r="O32" s="86"/>
      <c r="P32" s="86"/>
      <c r="Q32" s="86"/>
      <c r="R32" s="86"/>
      <c r="S32" s="86"/>
      <c r="T32" s="86"/>
      <c r="U32" s="86"/>
      <c r="V32" s="86"/>
      <c r="W32" s="86"/>
      <c r="X32" s="86"/>
      <c r="Y32" s="86"/>
      <c r="Z32" s="86"/>
    </row>
    <row r="33" spans="1:26" x14ac:dyDescent="0.25">
      <c r="A33" s="86" t="s">
        <v>98</v>
      </c>
      <c r="B33" s="86" t="s">
        <v>98</v>
      </c>
      <c r="C33" s="86" t="s">
        <v>98</v>
      </c>
      <c r="D33" s="86" t="s">
        <v>98</v>
      </c>
      <c r="E33" s="86" t="s">
        <v>98</v>
      </c>
      <c r="F33" s="86" t="s">
        <v>98</v>
      </c>
      <c r="G33" s="86" t="s">
        <v>98</v>
      </c>
      <c r="H33" s="86" t="s">
        <v>98</v>
      </c>
      <c r="I33" s="86" t="s">
        <v>98</v>
      </c>
      <c r="J33" s="86" t="s">
        <v>98</v>
      </c>
      <c r="K33" s="86" t="s">
        <v>98</v>
      </c>
      <c r="L33" s="86"/>
      <c r="M33" s="86"/>
      <c r="N33" s="86"/>
      <c r="O33" s="86"/>
      <c r="P33" s="86"/>
      <c r="Q33" s="86"/>
      <c r="R33" s="86"/>
      <c r="S33" s="86"/>
      <c r="T33" s="86"/>
      <c r="U33" s="86"/>
      <c r="V33" s="86"/>
      <c r="W33" s="86"/>
      <c r="X33" s="86"/>
      <c r="Y33" s="86"/>
      <c r="Z33" s="86"/>
    </row>
    <row r="37" spans="1:26" x14ac:dyDescent="0.25">
      <c r="A37" s="90"/>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5" zoomScaleNormal="100" zoomScalePageLayoutView="65" workbookViewId="0">
      <selection activeCell="A16" sqref="A16:O16"/>
    </sheetView>
  </sheetViews>
  <sheetFormatPr defaultColWidth="9.140625" defaultRowHeight="15" x14ac:dyDescent="0.2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8" customFormat="1" ht="18.75" customHeight="1" x14ac:dyDescent="0.2">
      <c r="A1" s="7"/>
      <c r="B1" s="7"/>
      <c r="O1" s="37" t="s">
        <v>0</v>
      </c>
    </row>
    <row r="2" spans="1:28" s="8" customFormat="1" ht="18.75" customHeight="1" x14ac:dyDescent="0.3">
      <c r="A2" s="7"/>
      <c r="B2" s="7"/>
      <c r="O2" s="13" t="s">
        <v>1</v>
      </c>
    </row>
    <row r="3" spans="1:28" s="8" customFormat="1" ht="18.75" x14ac:dyDescent="0.3">
      <c r="A3" s="11"/>
      <c r="B3" s="11"/>
      <c r="O3" s="13" t="s">
        <v>2</v>
      </c>
    </row>
    <row r="4" spans="1:28" s="8" customFormat="1" ht="18.75" x14ac:dyDescent="0.3">
      <c r="A4" s="11"/>
      <c r="B4" s="11"/>
      <c r="L4" s="13"/>
    </row>
    <row r="5" spans="1:28" s="8" customFormat="1" ht="15.75" x14ac:dyDescent="0.2">
      <c r="A5" s="213" t="s">
        <v>180</v>
      </c>
      <c r="B5" s="213"/>
      <c r="C5" s="213"/>
      <c r="D5" s="213"/>
      <c r="E5" s="213"/>
      <c r="F5" s="213"/>
      <c r="G5" s="213"/>
      <c r="H5" s="213"/>
      <c r="I5" s="213"/>
      <c r="J5" s="213"/>
      <c r="K5" s="213"/>
      <c r="L5" s="213"/>
      <c r="M5" s="213"/>
      <c r="N5" s="213"/>
      <c r="O5" s="213"/>
      <c r="P5" s="69"/>
      <c r="Q5" s="69"/>
      <c r="R5" s="69"/>
      <c r="S5" s="69"/>
      <c r="T5" s="69"/>
      <c r="U5" s="69"/>
      <c r="V5" s="69"/>
      <c r="W5" s="69"/>
      <c r="X5" s="69"/>
      <c r="Y5" s="69"/>
      <c r="Z5" s="69"/>
      <c r="AA5" s="69"/>
      <c r="AB5" s="69"/>
    </row>
    <row r="6" spans="1:28" s="8" customFormat="1" ht="18.75" x14ac:dyDescent="0.3">
      <c r="A6" s="11"/>
      <c r="B6" s="11"/>
      <c r="L6" s="13"/>
    </row>
    <row r="7" spans="1:28" s="8" customFormat="1" ht="18.75" x14ac:dyDescent="0.2">
      <c r="A7" s="214" t="s">
        <v>4</v>
      </c>
      <c r="B7" s="214"/>
      <c r="C7" s="214"/>
      <c r="D7" s="214"/>
      <c r="E7" s="214"/>
      <c r="F7" s="214"/>
      <c r="G7" s="214"/>
      <c r="H7" s="214"/>
      <c r="I7" s="214"/>
      <c r="J7" s="214"/>
      <c r="K7" s="214"/>
      <c r="L7" s="214"/>
      <c r="M7" s="214"/>
      <c r="N7" s="214"/>
      <c r="O7" s="214"/>
      <c r="P7" s="15"/>
      <c r="Q7" s="15"/>
      <c r="R7" s="15"/>
      <c r="S7" s="15"/>
      <c r="T7" s="15"/>
      <c r="U7" s="15"/>
      <c r="V7" s="15"/>
      <c r="W7" s="15"/>
      <c r="X7" s="15"/>
      <c r="Y7" s="15"/>
      <c r="Z7" s="15"/>
    </row>
    <row r="8" spans="1:28" s="8" customFormat="1" ht="18.75" x14ac:dyDescent="0.2">
      <c r="A8" s="214"/>
      <c r="B8" s="214"/>
      <c r="C8" s="214"/>
      <c r="D8" s="214"/>
      <c r="E8" s="214"/>
      <c r="F8" s="214"/>
      <c r="G8" s="214"/>
      <c r="H8" s="214"/>
      <c r="I8" s="214"/>
      <c r="J8" s="214"/>
      <c r="K8" s="214"/>
      <c r="L8" s="214"/>
      <c r="M8" s="214"/>
      <c r="N8" s="214"/>
      <c r="O8" s="214"/>
      <c r="P8" s="15"/>
      <c r="Q8" s="15"/>
      <c r="R8" s="15"/>
      <c r="S8" s="15"/>
      <c r="T8" s="15"/>
      <c r="U8" s="15"/>
      <c r="V8" s="15"/>
      <c r="W8" s="15"/>
      <c r="X8" s="15"/>
      <c r="Y8" s="15"/>
      <c r="Z8" s="15"/>
    </row>
    <row r="9" spans="1:28" s="8" customFormat="1" ht="18.75" x14ac:dyDescent="0.2">
      <c r="A9" s="217" t="s">
        <v>267</v>
      </c>
      <c r="B9" s="217"/>
      <c r="C9" s="217"/>
      <c r="D9" s="217"/>
      <c r="E9" s="217"/>
      <c r="F9" s="217"/>
      <c r="G9" s="217"/>
      <c r="H9" s="217"/>
      <c r="I9" s="217"/>
      <c r="J9" s="217"/>
      <c r="K9" s="217"/>
      <c r="L9" s="217"/>
      <c r="M9" s="217"/>
      <c r="N9" s="217"/>
      <c r="O9" s="217"/>
      <c r="P9" s="15"/>
      <c r="Q9" s="15"/>
      <c r="R9" s="15"/>
      <c r="S9" s="15"/>
      <c r="T9" s="15"/>
      <c r="U9" s="15"/>
      <c r="V9" s="15"/>
      <c r="W9" s="15"/>
      <c r="X9" s="15"/>
      <c r="Y9" s="15"/>
      <c r="Z9" s="15"/>
    </row>
    <row r="10" spans="1:28" s="8" customFormat="1" ht="18.75" x14ac:dyDescent="0.2">
      <c r="A10" s="216" t="s">
        <v>6</v>
      </c>
      <c r="B10" s="216"/>
      <c r="C10" s="216"/>
      <c r="D10" s="216"/>
      <c r="E10" s="216"/>
      <c r="F10" s="216"/>
      <c r="G10" s="216"/>
      <c r="H10" s="216"/>
      <c r="I10" s="216"/>
      <c r="J10" s="216"/>
      <c r="K10" s="216"/>
      <c r="L10" s="216"/>
      <c r="M10" s="216"/>
      <c r="N10" s="216"/>
      <c r="O10" s="216"/>
      <c r="P10" s="15"/>
      <c r="Q10" s="15"/>
      <c r="R10" s="15"/>
      <c r="S10" s="15"/>
      <c r="T10" s="15"/>
      <c r="U10" s="15"/>
      <c r="V10" s="15"/>
      <c r="W10" s="15"/>
      <c r="X10" s="15"/>
      <c r="Y10" s="15"/>
      <c r="Z10" s="15"/>
    </row>
    <row r="11" spans="1:28" s="8" customFormat="1" ht="18.75" x14ac:dyDescent="0.2">
      <c r="A11" s="214"/>
      <c r="B11" s="214"/>
      <c r="C11" s="214"/>
      <c r="D11" s="214"/>
      <c r="E11" s="214"/>
      <c r="F11" s="214"/>
      <c r="G11" s="214"/>
      <c r="H11" s="214"/>
      <c r="I11" s="214"/>
      <c r="J11" s="214"/>
      <c r="K11" s="214"/>
      <c r="L11" s="214"/>
      <c r="M11" s="214"/>
      <c r="N11" s="214"/>
      <c r="O11" s="214"/>
      <c r="P11" s="15"/>
      <c r="Q11" s="15"/>
      <c r="R11" s="15"/>
      <c r="S11" s="15"/>
      <c r="T11" s="15"/>
      <c r="U11" s="15"/>
      <c r="V11" s="15"/>
      <c r="W11" s="15"/>
      <c r="X11" s="15"/>
      <c r="Y11" s="15"/>
      <c r="Z11" s="15"/>
    </row>
    <row r="12" spans="1:28" s="8" customFormat="1" ht="18.75" x14ac:dyDescent="0.2">
      <c r="A12" s="217" t="s">
        <v>268</v>
      </c>
      <c r="B12" s="217"/>
      <c r="C12" s="217"/>
      <c r="D12" s="217"/>
      <c r="E12" s="217"/>
      <c r="F12" s="217"/>
      <c r="G12" s="217"/>
      <c r="H12" s="217"/>
      <c r="I12" s="217"/>
      <c r="J12" s="217"/>
      <c r="K12" s="217"/>
      <c r="L12" s="217"/>
      <c r="M12" s="217"/>
      <c r="N12" s="217"/>
      <c r="O12" s="217"/>
      <c r="P12" s="15"/>
      <c r="Q12" s="15"/>
      <c r="R12" s="15"/>
      <c r="S12" s="15"/>
      <c r="T12" s="15"/>
      <c r="U12" s="15"/>
      <c r="V12" s="15"/>
      <c r="W12" s="15"/>
      <c r="X12" s="15"/>
      <c r="Y12" s="15"/>
      <c r="Z12" s="15"/>
    </row>
    <row r="13" spans="1:28" s="8" customFormat="1" ht="18.75" x14ac:dyDescent="0.2">
      <c r="A13" s="216" t="s">
        <v>8</v>
      </c>
      <c r="B13" s="216"/>
      <c r="C13" s="216"/>
      <c r="D13" s="216"/>
      <c r="E13" s="216"/>
      <c r="F13" s="216"/>
      <c r="G13" s="216"/>
      <c r="H13" s="216"/>
      <c r="I13" s="216"/>
      <c r="J13" s="216"/>
      <c r="K13" s="216"/>
      <c r="L13" s="216"/>
      <c r="M13" s="216"/>
      <c r="N13" s="216"/>
      <c r="O13" s="216"/>
      <c r="P13" s="15"/>
      <c r="Q13" s="15"/>
      <c r="R13" s="15"/>
      <c r="S13" s="15"/>
      <c r="T13" s="15"/>
      <c r="U13" s="15"/>
      <c r="V13" s="15"/>
      <c r="W13" s="15"/>
      <c r="X13" s="15"/>
      <c r="Y13" s="15"/>
      <c r="Z13" s="15"/>
    </row>
    <row r="14" spans="1:28" s="8" customFormat="1" ht="15.75" customHeight="1" x14ac:dyDescent="0.2">
      <c r="A14" s="221"/>
      <c r="B14" s="221"/>
      <c r="C14" s="221"/>
      <c r="D14" s="221"/>
      <c r="E14" s="221"/>
      <c r="F14" s="221"/>
      <c r="G14" s="221"/>
      <c r="H14" s="221"/>
      <c r="I14" s="221"/>
      <c r="J14" s="221"/>
      <c r="K14" s="221"/>
      <c r="L14" s="221"/>
      <c r="M14" s="221"/>
      <c r="N14" s="221"/>
      <c r="O14" s="221"/>
      <c r="P14" s="2"/>
      <c r="Q14" s="2"/>
      <c r="R14" s="2"/>
      <c r="S14" s="2"/>
      <c r="T14" s="2"/>
      <c r="U14" s="2"/>
      <c r="V14" s="2"/>
      <c r="W14" s="2"/>
      <c r="X14" s="2"/>
      <c r="Y14" s="2"/>
      <c r="Z14" s="2"/>
    </row>
    <row r="15" spans="1:28" s="20" customFormat="1" ht="15.75" x14ac:dyDescent="0.2">
      <c r="A15" s="219" t="s">
        <v>9</v>
      </c>
      <c r="B15" s="219"/>
      <c r="C15" s="219"/>
      <c r="D15" s="219"/>
      <c r="E15" s="219"/>
      <c r="F15" s="219"/>
      <c r="G15" s="219"/>
      <c r="H15" s="219"/>
      <c r="I15" s="219"/>
      <c r="J15" s="219"/>
      <c r="K15" s="219"/>
      <c r="L15" s="219"/>
      <c r="M15" s="219"/>
      <c r="N15" s="219"/>
      <c r="O15" s="219"/>
      <c r="P15" s="17"/>
      <c r="Q15" s="17"/>
      <c r="R15" s="17"/>
      <c r="S15" s="17"/>
      <c r="T15" s="17"/>
      <c r="U15" s="17"/>
      <c r="V15" s="17"/>
      <c r="W15" s="17"/>
      <c r="X15" s="17"/>
      <c r="Y15" s="17"/>
      <c r="Z15" s="17"/>
    </row>
    <row r="16" spans="1:28" s="20" customFormat="1" ht="15" customHeight="1" x14ac:dyDescent="0.2">
      <c r="A16" s="216" t="s">
        <v>10</v>
      </c>
      <c r="B16" s="216"/>
      <c r="C16" s="216"/>
      <c r="D16" s="216"/>
      <c r="E16" s="216"/>
      <c r="F16" s="216"/>
      <c r="G16" s="216"/>
      <c r="H16" s="216"/>
      <c r="I16" s="216"/>
      <c r="J16" s="216"/>
      <c r="K16" s="216"/>
      <c r="L16" s="216"/>
      <c r="M16" s="216"/>
      <c r="N16" s="216"/>
      <c r="O16" s="216"/>
      <c r="P16" s="18"/>
      <c r="Q16" s="18"/>
      <c r="R16" s="18"/>
      <c r="S16" s="18"/>
      <c r="T16" s="18"/>
      <c r="U16" s="18"/>
      <c r="V16" s="18"/>
      <c r="W16" s="18"/>
      <c r="X16" s="18"/>
      <c r="Y16" s="18"/>
      <c r="Z16" s="18"/>
    </row>
    <row r="17" spans="1:26" s="20" customFormat="1" ht="15" customHeight="1" x14ac:dyDescent="0.2">
      <c r="A17" s="221"/>
      <c r="B17" s="221"/>
      <c r="C17" s="221"/>
      <c r="D17" s="221"/>
      <c r="E17" s="221"/>
      <c r="F17" s="221"/>
      <c r="G17" s="221"/>
      <c r="H17" s="221"/>
      <c r="I17" s="221"/>
      <c r="J17" s="221"/>
      <c r="K17" s="221"/>
      <c r="L17" s="221"/>
      <c r="M17" s="221"/>
      <c r="N17" s="221"/>
      <c r="O17" s="221"/>
      <c r="P17" s="2"/>
      <c r="Q17" s="2"/>
      <c r="R17" s="2"/>
      <c r="S17" s="2"/>
      <c r="T17" s="2"/>
      <c r="U17" s="2"/>
      <c r="V17" s="2"/>
      <c r="W17" s="2"/>
    </row>
    <row r="18" spans="1:26" s="20" customFormat="1" ht="91.5" customHeight="1" x14ac:dyDescent="0.2">
      <c r="A18" s="235" t="s">
        <v>269</v>
      </c>
      <c r="B18" s="235"/>
      <c r="C18" s="235"/>
      <c r="D18" s="235"/>
      <c r="E18" s="235"/>
      <c r="F18" s="235"/>
      <c r="G18" s="235"/>
      <c r="H18" s="235"/>
      <c r="I18" s="235"/>
      <c r="J18" s="235"/>
      <c r="K18" s="235"/>
      <c r="L18" s="235"/>
      <c r="M18" s="235"/>
      <c r="N18" s="235"/>
      <c r="O18" s="235"/>
      <c r="P18" s="21"/>
      <c r="Q18" s="21"/>
      <c r="R18" s="21"/>
      <c r="S18" s="21"/>
      <c r="T18" s="21"/>
      <c r="U18" s="21"/>
      <c r="V18" s="21"/>
      <c r="W18" s="21"/>
      <c r="X18" s="21"/>
      <c r="Y18" s="21"/>
      <c r="Z18" s="21"/>
    </row>
    <row r="19" spans="1:26" s="20" customFormat="1" ht="78" customHeight="1" x14ac:dyDescent="0.2">
      <c r="A19" s="223" t="s">
        <v>12</v>
      </c>
      <c r="B19" s="223" t="s">
        <v>270</v>
      </c>
      <c r="C19" s="223" t="s">
        <v>271</v>
      </c>
      <c r="D19" s="223" t="s">
        <v>272</v>
      </c>
      <c r="E19" s="223" t="s">
        <v>273</v>
      </c>
      <c r="F19" s="223"/>
      <c r="G19" s="223"/>
      <c r="H19" s="223"/>
      <c r="I19" s="223"/>
      <c r="J19" s="223" t="s">
        <v>274</v>
      </c>
      <c r="K19" s="223"/>
      <c r="L19" s="223"/>
      <c r="M19" s="223"/>
      <c r="N19" s="223"/>
      <c r="O19" s="223"/>
      <c r="P19" s="2"/>
      <c r="Q19" s="2"/>
      <c r="R19" s="2"/>
      <c r="S19" s="2"/>
      <c r="T19" s="2"/>
      <c r="U19" s="2"/>
      <c r="V19" s="2"/>
      <c r="W19" s="2"/>
    </row>
    <row r="20" spans="1:26" s="20" customFormat="1" ht="51" customHeight="1" x14ac:dyDescent="0.2">
      <c r="A20" s="223"/>
      <c r="B20" s="223"/>
      <c r="C20" s="223"/>
      <c r="D20" s="223"/>
      <c r="E20" s="1" t="s">
        <v>275</v>
      </c>
      <c r="F20" s="1" t="s">
        <v>276</v>
      </c>
      <c r="G20" s="1" t="s">
        <v>277</v>
      </c>
      <c r="H20" s="1" t="s">
        <v>278</v>
      </c>
      <c r="I20" s="1" t="s">
        <v>279</v>
      </c>
      <c r="J20" s="1" t="s">
        <v>280</v>
      </c>
      <c r="K20" s="1" t="s">
        <v>281</v>
      </c>
      <c r="L20" s="91" t="s">
        <v>282</v>
      </c>
      <c r="M20" s="92" t="s">
        <v>283</v>
      </c>
      <c r="N20" s="92" t="s">
        <v>284</v>
      </c>
      <c r="O20" s="92" t="s">
        <v>285</v>
      </c>
      <c r="P20" s="2"/>
      <c r="Q20" s="2"/>
      <c r="R20" s="2"/>
      <c r="S20" s="2"/>
      <c r="T20" s="2"/>
      <c r="U20" s="2"/>
      <c r="V20" s="2"/>
      <c r="W20" s="2"/>
    </row>
    <row r="21" spans="1:26" s="20" customFormat="1" ht="16.5" customHeight="1" x14ac:dyDescent="0.2">
      <c r="A21" s="26">
        <v>1</v>
      </c>
      <c r="B21" s="24">
        <v>2</v>
      </c>
      <c r="C21" s="26">
        <v>3</v>
      </c>
      <c r="D21" s="24">
        <v>4</v>
      </c>
      <c r="E21" s="26">
        <v>5</v>
      </c>
      <c r="F21" s="24">
        <v>6</v>
      </c>
      <c r="G21" s="26">
        <v>7</v>
      </c>
      <c r="H21" s="24">
        <v>8</v>
      </c>
      <c r="I21" s="26">
        <v>9</v>
      </c>
      <c r="J21" s="24">
        <v>10</v>
      </c>
      <c r="K21" s="26">
        <v>11</v>
      </c>
      <c r="L21" s="24">
        <v>12</v>
      </c>
      <c r="M21" s="26">
        <v>13</v>
      </c>
      <c r="N21" s="24">
        <v>14</v>
      </c>
      <c r="O21" s="26">
        <v>15</v>
      </c>
      <c r="P21" s="2"/>
      <c r="Q21" s="2"/>
      <c r="R21" s="2"/>
      <c r="S21" s="2"/>
      <c r="T21" s="2"/>
      <c r="U21" s="2"/>
      <c r="V21" s="2"/>
      <c r="W21" s="2"/>
    </row>
    <row r="22" spans="1:26" s="20" customFormat="1" ht="33" customHeight="1" x14ac:dyDescent="0.2">
      <c r="A22" s="27" t="s">
        <v>67</v>
      </c>
      <c r="B22" s="27" t="s">
        <v>67</v>
      </c>
      <c r="C22" s="27" t="s">
        <v>67</v>
      </c>
      <c r="D22" s="27" t="s">
        <v>67</v>
      </c>
      <c r="E22" s="27" t="s">
        <v>67</v>
      </c>
      <c r="F22" s="27" t="s">
        <v>67</v>
      </c>
      <c r="G22" s="27" t="s">
        <v>67</v>
      </c>
      <c r="H22" s="27" t="s">
        <v>67</v>
      </c>
      <c r="I22" s="27" t="s">
        <v>67</v>
      </c>
      <c r="J22" s="27" t="s">
        <v>67</v>
      </c>
      <c r="K22" s="27" t="s">
        <v>67</v>
      </c>
      <c r="L22" s="27" t="s">
        <v>67</v>
      </c>
      <c r="M22" s="27" t="s">
        <v>67</v>
      </c>
      <c r="N22" s="27" t="s">
        <v>67</v>
      </c>
      <c r="O22" s="27" t="s">
        <v>67</v>
      </c>
      <c r="P22" s="2"/>
      <c r="Q22" s="2"/>
      <c r="R22" s="2"/>
      <c r="S22" s="2"/>
      <c r="T22" s="2"/>
      <c r="U22" s="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5" zoomScaleNormal="100" zoomScalePageLayoutView="65" workbookViewId="0">
      <selection activeCell="A16" sqref="A16:AR16"/>
    </sheetView>
  </sheetViews>
  <sheetFormatPr defaultColWidth="9.140625" defaultRowHeight="15" x14ac:dyDescent="0.25"/>
  <cols>
    <col min="1" max="3" width="9.140625" style="93"/>
    <col min="4" max="4" width="18.5703125" style="93" customWidth="1"/>
    <col min="5" max="12" width="9.140625" style="93" hidden="1"/>
    <col min="13" max="13" width="4.7109375" style="93" hidden="1" customWidth="1"/>
    <col min="14" max="17" width="9.140625" style="93" hidden="1"/>
    <col min="18" max="18" width="4.7109375" style="93" hidden="1" customWidth="1"/>
    <col min="19" max="36" width="9.140625" style="93" hidden="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customHeight="1" x14ac:dyDescent="0.2">
      <c r="A1" s="7"/>
      <c r="K1" s="37" t="s">
        <v>0</v>
      </c>
      <c r="AR1" s="37" t="s">
        <v>0</v>
      </c>
    </row>
    <row r="2" spans="1:44" s="8" customFormat="1" ht="18.75" customHeight="1" x14ac:dyDescent="0.3">
      <c r="A2" s="7"/>
      <c r="K2" s="13" t="s">
        <v>1</v>
      </c>
      <c r="AR2" s="13" t="s">
        <v>1</v>
      </c>
    </row>
    <row r="3" spans="1:44" s="8" customFormat="1" ht="18.75" x14ac:dyDescent="0.3">
      <c r="A3" s="11"/>
      <c r="K3" s="13" t="s">
        <v>2</v>
      </c>
      <c r="AR3" s="13" t="s">
        <v>286</v>
      </c>
    </row>
    <row r="4" spans="1:44" s="8" customFormat="1" ht="18.75" x14ac:dyDescent="0.3">
      <c r="A4" s="11"/>
      <c r="K4" s="13"/>
    </row>
    <row r="5" spans="1:44" s="8" customFormat="1" ht="18.75" customHeight="1" x14ac:dyDescent="0.2">
      <c r="A5" s="213" t="s">
        <v>287</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8" customFormat="1" ht="18.75" x14ac:dyDescent="0.3">
      <c r="A6" s="11"/>
      <c r="K6" s="13"/>
    </row>
    <row r="7" spans="1:44" s="8" customFormat="1" ht="18.75" x14ac:dyDescent="0.2">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8" customFormat="1" ht="18.75" x14ac:dyDescent="0.2">
      <c r="A8" s="3"/>
      <c r="B8" s="3"/>
      <c r="C8" s="3"/>
      <c r="D8" s="3"/>
      <c r="E8" s="3"/>
      <c r="F8" s="3"/>
      <c r="G8" s="3"/>
      <c r="H8" s="3"/>
      <c r="I8" s="3"/>
      <c r="J8" s="3"/>
      <c r="K8" s="3"/>
      <c r="L8" s="15"/>
      <c r="M8" s="15"/>
      <c r="N8" s="15"/>
      <c r="O8" s="15"/>
      <c r="P8" s="15"/>
      <c r="Q8" s="15"/>
      <c r="R8" s="15"/>
      <c r="S8" s="15"/>
      <c r="T8" s="15"/>
      <c r="U8" s="15"/>
      <c r="V8" s="15"/>
      <c r="W8" s="15"/>
      <c r="X8" s="15"/>
      <c r="Y8" s="15"/>
    </row>
    <row r="9" spans="1:44" s="8" customFormat="1" ht="18.75" customHeight="1" x14ac:dyDescent="0.2">
      <c r="A9" s="217" t="s">
        <v>288</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8" customFormat="1" ht="18.75" customHeight="1" x14ac:dyDescent="0.2">
      <c r="A10" s="216" t="s">
        <v>6</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row>
    <row r="11" spans="1:44" s="8" customFormat="1" ht="18.75" x14ac:dyDescent="0.2">
      <c r="A11" s="3"/>
      <c r="B11" s="3"/>
      <c r="C11" s="3"/>
      <c r="D11" s="3"/>
      <c r="E11" s="3"/>
      <c r="F11" s="3"/>
      <c r="G11" s="3"/>
      <c r="H11" s="3"/>
      <c r="I11" s="3"/>
      <c r="J11" s="3"/>
      <c r="K11" s="3"/>
      <c r="L11" s="15"/>
      <c r="M11" s="15"/>
      <c r="N11" s="15"/>
      <c r="O11" s="15"/>
      <c r="P11" s="15"/>
      <c r="Q11" s="15"/>
      <c r="R11" s="15"/>
      <c r="S11" s="15"/>
      <c r="T11" s="15"/>
      <c r="U11" s="15"/>
      <c r="V11" s="15"/>
      <c r="W11" s="15"/>
      <c r="X11" s="15"/>
      <c r="Y11" s="15"/>
    </row>
    <row r="12" spans="1:44" s="8" customFormat="1" ht="18.75" customHeight="1" x14ac:dyDescent="0.2">
      <c r="A12" s="217" t="s">
        <v>289</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8" customFormat="1" ht="18.75" customHeight="1" x14ac:dyDescent="0.2">
      <c r="A13" s="216" t="s">
        <v>8</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row>
    <row r="14" spans="1:44" s="8" customFormat="1" ht="15.7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row>
    <row r="15" spans="1:44" s="20" customFormat="1" ht="15.75" x14ac:dyDescent="0.2">
      <c r="A15" s="219" t="s">
        <v>9</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20" customFormat="1" ht="15" customHeight="1" x14ac:dyDescent="0.2">
      <c r="A16" s="216" t="s">
        <v>10</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row>
    <row r="17" spans="1:45" s="20" customFormat="1" ht="15" customHeight="1" x14ac:dyDescent="0.2">
      <c r="A17" s="2"/>
      <c r="B17" s="2"/>
      <c r="C17" s="2"/>
      <c r="D17" s="2"/>
      <c r="E17" s="2"/>
      <c r="F17" s="2"/>
      <c r="G17" s="2"/>
      <c r="H17" s="2"/>
      <c r="I17" s="2"/>
      <c r="J17" s="2"/>
      <c r="K17" s="2"/>
      <c r="L17" s="2"/>
      <c r="M17" s="2"/>
      <c r="N17" s="2"/>
      <c r="O17" s="2"/>
      <c r="P17" s="2"/>
      <c r="Q17" s="2"/>
      <c r="R17" s="2"/>
      <c r="S17" s="2"/>
      <c r="T17" s="2"/>
      <c r="U17" s="2"/>
      <c r="V17" s="2"/>
    </row>
    <row r="18" spans="1:45" s="20" customFormat="1" ht="15" customHeight="1" x14ac:dyDescent="0.2">
      <c r="A18" s="227" t="s">
        <v>290</v>
      </c>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row>
    <row r="19" spans="1:45" ht="18.75" x14ac:dyDescent="0.25">
      <c r="AO19" s="94"/>
      <c r="AP19" s="94"/>
      <c r="AQ19" s="94"/>
      <c r="AR19" s="37"/>
    </row>
    <row r="20" spans="1:45" ht="18.75" x14ac:dyDescent="0.3">
      <c r="AO20" s="94"/>
      <c r="AP20" s="94"/>
      <c r="AQ20" s="94"/>
      <c r="AR20" s="13"/>
    </row>
    <row r="21" spans="1:45" ht="20.25" customHeight="1" x14ac:dyDescent="0.3">
      <c r="AO21" s="94"/>
      <c r="AP21" s="94"/>
      <c r="AQ21" s="94"/>
      <c r="AR21" s="13"/>
    </row>
    <row r="22" spans="1:45" s="20" customFormat="1" ht="15" customHeight="1" x14ac:dyDescent="0.2">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x14ac:dyDescent="0.25">
      <c r="A24" s="236" t="s">
        <v>291</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292</v>
      </c>
      <c r="AL24" s="236"/>
      <c r="AM24" s="96"/>
      <c r="AN24" s="96"/>
      <c r="AS24" s="97"/>
    </row>
    <row r="25" spans="1:45" ht="12.75" customHeight="1" x14ac:dyDescent="0.25">
      <c r="A25" s="237" t="s">
        <v>293</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38"/>
      <c r="AL25" s="238"/>
      <c r="AM25" s="99"/>
      <c r="AN25" s="239" t="s">
        <v>294</v>
      </c>
      <c r="AO25" s="239"/>
      <c r="AP25" s="239"/>
      <c r="AQ25" s="240"/>
      <c r="AR25" s="240"/>
      <c r="AS25" s="97"/>
    </row>
    <row r="26" spans="1:45" ht="17.25" customHeight="1" x14ac:dyDescent="0.25">
      <c r="A26" s="241" t="s">
        <v>295</v>
      </c>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42"/>
      <c r="AL26" s="242"/>
      <c r="AM26" s="99"/>
      <c r="AN26" s="242" t="s">
        <v>296</v>
      </c>
      <c r="AO26" s="242"/>
      <c r="AP26" s="242"/>
      <c r="AQ26" s="242"/>
      <c r="AR26" s="242"/>
      <c r="AS26" s="97"/>
    </row>
    <row r="27" spans="1:45" ht="17.25" customHeight="1" x14ac:dyDescent="0.25">
      <c r="A27" s="241" t="s">
        <v>297</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2"/>
      <c r="AL27" s="242"/>
      <c r="AM27" s="99"/>
      <c r="AN27" s="242" t="s">
        <v>298</v>
      </c>
      <c r="AO27" s="242"/>
      <c r="AP27" s="242"/>
      <c r="AQ27" s="242"/>
      <c r="AR27" s="242"/>
      <c r="AS27" s="97"/>
    </row>
    <row r="28" spans="1:45" ht="27.75" customHeight="1" x14ac:dyDescent="0.25">
      <c r="A28" s="243" t="s">
        <v>299</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4"/>
      <c r="AL28" s="244"/>
      <c r="AM28" s="99"/>
      <c r="AN28" s="245" t="s">
        <v>300</v>
      </c>
      <c r="AO28" s="245"/>
      <c r="AP28" s="245"/>
      <c r="AQ28" s="242"/>
      <c r="AR28" s="242"/>
      <c r="AS28" s="97"/>
    </row>
    <row r="29" spans="1:45" ht="17.25" customHeight="1" x14ac:dyDescent="0.25">
      <c r="A29" s="246" t="s">
        <v>301</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38"/>
      <c r="AL29" s="238"/>
      <c r="AM29" s="99"/>
      <c r="AN29" s="242"/>
      <c r="AO29" s="242"/>
      <c r="AP29" s="242"/>
      <c r="AQ29" s="242"/>
      <c r="AR29" s="242"/>
      <c r="AS29" s="97"/>
    </row>
    <row r="30" spans="1:45" ht="17.25" customHeight="1" x14ac:dyDescent="0.25">
      <c r="A30" s="241" t="s">
        <v>302</v>
      </c>
      <c r="B30" s="241"/>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2"/>
      <c r="AL30" s="242"/>
      <c r="AM30" s="99"/>
      <c r="AS30" s="97"/>
    </row>
    <row r="31" spans="1:45" ht="17.25" customHeight="1" x14ac:dyDescent="0.25">
      <c r="A31" s="241" t="s">
        <v>303</v>
      </c>
      <c r="B31" s="241"/>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42"/>
      <c r="AL31" s="242"/>
      <c r="AM31" s="99"/>
      <c r="AN31" s="99"/>
      <c r="AO31" s="102"/>
      <c r="AP31" s="102"/>
      <c r="AQ31" s="102"/>
      <c r="AR31" s="102"/>
      <c r="AS31" s="97"/>
    </row>
    <row r="32" spans="1:45" ht="17.25" customHeight="1" x14ac:dyDescent="0.25">
      <c r="A32" s="241" t="s">
        <v>304</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42"/>
      <c r="AL32" s="242"/>
      <c r="AM32" s="99"/>
      <c r="AN32" s="99"/>
      <c r="AO32" s="99"/>
      <c r="AP32" s="99"/>
      <c r="AQ32" s="99"/>
      <c r="AR32" s="99"/>
      <c r="AS32" s="97"/>
    </row>
    <row r="33" spans="1:45" ht="17.25" customHeight="1" x14ac:dyDescent="0.25">
      <c r="A33" s="241" t="s">
        <v>305</v>
      </c>
      <c r="B33" s="241"/>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47"/>
      <c r="AL33" s="247"/>
      <c r="AM33" s="99"/>
      <c r="AN33" s="99"/>
      <c r="AO33" s="99"/>
      <c r="AP33" s="99"/>
      <c r="AQ33" s="99"/>
      <c r="AR33" s="99"/>
      <c r="AS33" s="97"/>
    </row>
    <row r="34" spans="1:45" ht="17.25" customHeight="1" x14ac:dyDescent="0.25">
      <c r="A34" s="241" t="s">
        <v>306</v>
      </c>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2"/>
      <c r="AL34" s="242"/>
      <c r="AM34" s="99"/>
      <c r="AN34" s="99"/>
      <c r="AO34" s="99"/>
      <c r="AP34" s="99"/>
      <c r="AQ34" s="99"/>
      <c r="AR34" s="99"/>
      <c r="AS34" s="97"/>
    </row>
    <row r="35" spans="1:45" ht="17.25" customHeight="1" x14ac:dyDescent="0.25">
      <c r="A35" s="241"/>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2"/>
      <c r="AL35" s="242"/>
      <c r="AM35" s="99"/>
      <c r="AN35" s="99"/>
      <c r="AO35" s="99"/>
      <c r="AP35" s="99"/>
      <c r="AQ35" s="99"/>
      <c r="AR35" s="99"/>
      <c r="AS35" s="97"/>
    </row>
    <row r="36" spans="1:45" ht="17.25" customHeight="1" x14ac:dyDescent="0.25">
      <c r="A36" s="248" t="s">
        <v>307</v>
      </c>
      <c r="B36" s="248"/>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4"/>
      <c r="AL36" s="244"/>
      <c r="AM36" s="99"/>
      <c r="AN36" s="99"/>
      <c r="AO36" s="99"/>
      <c r="AP36" s="99"/>
      <c r="AQ36" s="99"/>
      <c r="AR36" s="99"/>
      <c r="AS36" s="97"/>
    </row>
    <row r="37" spans="1:45" ht="17.25" customHeight="1" x14ac:dyDescent="0.25">
      <c r="A37" s="237"/>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8"/>
      <c r="AL37" s="238"/>
      <c r="AM37" s="99"/>
      <c r="AN37" s="99"/>
      <c r="AO37" s="99"/>
      <c r="AP37" s="99"/>
      <c r="AQ37" s="99"/>
      <c r="AR37" s="99"/>
      <c r="AS37" s="97"/>
    </row>
    <row r="38" spans="1:45" ht="17.25" customHeight="1" x14ac:dyDescent="0.25">
      <c r="A38" s="241" t="s">
        <v>308</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2"/>
      <c r="AL38" s="242"/>
      <c r="AM38" s="99"/>
      <c r="AN38" s="99"/>
      <c r="AO38" s="99"/>
      <c r="AP38" s="99"/>
      <c r="AQ38" s="99"/>
      <c r="AR38" s="99"/>
      <c r="AS38" s="97"/>
    </row>
    <row r="39" spans="1:45" ht="17.25" customHeight="1" x14ac:dyDescent="0.25">
      <c r="A39" s="248" t="s">
        <v>309</v>
      </c>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4"/>
      <c r="AL39" s="244"/>
      <c r="AM39" s="99"/>
      <c r="AN39" s="99"/>
      <c r="AO39" s="99"/>
      <c r="AP39" s="99"/>
      <c r="AQ39" s="99"/>
      <c r="AR39" s="99"/>
      <c r="AS39" s="97"/>
    </row>
    <row r="40" spans="1:45" ht="17.25" customHeight="1" x14ac:dyDescent="0.25">
      <c r="A40" s="237" t="s">
        <v>310</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8"/>
      <c r="AL40" s="238"/>
      <c r="AM40" s="99"/>
      <c r="AN40" s="99"/>
      <c r="AO40" s="99"/>
      <c r="AP40" s="99"/>
      <c r="AQ40" s="99"/>
      <c r="AR40" s="99"/>
      <c r="AS40" s="97"/>
    </row>
    <row r="41" spans="1:45" ht="17.25" customHeight="1" x14ac:dyDescent="0.25">
      <c r="A41" s="241" t="s">
        <v>311</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2"/>
      <c r="AL41" s="242"/>
      <c r="AM41" s="99"/>
      <c r="AN41" s="99"/>
      <c r="AO41" s="99"/>
      <c r="AP41" s="99"/>
      <c r="AQ41" s="99"/>
      <c r="AR41" s="99"/>
      <c r="AS41" s="97"/>
    </row>
    <row r="42" spans="1:45" ht="17.25" customHeight="1" x14ac:dyDescent="0.25">
      <c r="A42" s="241" t="s">
        <v>312</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2"/>
      <c r="AL42" s="242"/>
      <c r="AM42" s="99"/>
      <c r="AN42" s="99"/>
      <c r="AO42" s="99"/>
      <c r="AP42" s="99"/>
      <c r="AQ42" s="99"/>
      <c r="AR42" s="99"/>
      <c r="AS42" s="97"/>
    </row>
    <row r="43" spans="1:45" ht="17.25" customHeight="1" x14ac:dyDescent="0.25">
      <c r="A43" s="241" t="s">
        <v>313</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42"/>
      <c r="AL43" s="242"/>
      <c r="AM43" s="99"/>
      <c r="AN43" s="99"/>
      <c r="AO43" s="99"/>
      <c r="AP43" s="99"/>
      <c r="AQ43" s="99"/>
      <c r="AR43" s="99"/>
      <c r="AS43" s="97"/>
    </row>
    <row r="44" spans="1:45" ht="17.25" customHeight="1" x14ac:dyDescent="0.25">
      <c r="A44" s="241" t="s">
        <v>314</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2"/>
      <c r="AL44" s="242"/>
      <c r="AM44" s="99"/>
      <c r="AN44" s="99"/>
      <c r="AO44" s="99"/>
      <c r="AP44" s="99"/>
      <c r="AQ44" s="99"/>
      <c r="AR44" s="99"/>
      <c r="AS44" s="97"/>
    </row>
    <row r="45" spans="1:45" ht="17.25" customHeight="1" x14ac:dyDescent="0.25">
      <c r="A45" s="241" t="s">
        <v>315</v>
      </c>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2"/>
      <c r="AL45" s="242"/>
      <c r="AM45" s="99"/>
      <c r="AN45" s="99"/>
      <c r="AO45" s="99"/>
      <c r="AP45" s="99"/>
      <c r="AQ45" s="99"/>
      <c r="AR45" s="99"/>
      <c r="AS45" s="97"/>
    </row>
    <row r="46" spans="1:45" ht="17.25" customHeight="1" x14ac:dyDescent="0.25">
      <c r="A46" s="249" t="s">
        <v>316</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50"/>
      <c r="AL46" s="250"/>
      <c r="AM46" s="99"/>
      <c r="AN46" s="99"/>
      <c r="AO46" s="99"/>
      <c r="AP46" s="99"/>
      <c r="AQ46" s="99"/>
      <c r="AR46" s="99"/>
      <c r="AS46" s="97"/>
    </row>
    <row r="47" spans="1:45" ht="24" customHeight="1" x14ac:dyDescent="0.25">
      <c r="A47" s="251" t="s">
        <v>317</v>
      </c>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38" t="s">
        <v>281</v>
      </c>
      <c r="AL47" s="238"/>
      <c r="AM47" s="238" t="s">
        <v>318</v>
      </c>
      <c r="AN47" s="238"/>
      <c r="AO47" s="98" t="s">
        <v>319</v>
      </c>
      <c r="AP47" s="98" t="s">
        <v>320</v>
      </c>
      <c r="AQ47" s="97"/>
    </row>
    <row r="48" spans="1:45" ht="12" customHeight="1" x14ac:dyDescent="0.25">
      <c r="A48" s="241" t="s">
        <v>321</v>
      </c>
      <c r="B48" s="241"/>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42"/>
      <c r="AL48" s="242"/>
      <c r="AM48" s="242"/>
      <c r="AN48" s="242"/>
      <c r="AO48" s="100"/>
      <c r="AP48" s="100"/>
      <c r="AQ48" s="97"/>
    </row>
    <row r="49" spans="1:43" ht="12" customHeight="1" x14ac:dyDescent="0.25">
      <c r="A49" s="241" t="s">
        <v>322</v>
      </c>
      <c r="B49" s="241"/>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42"/>
      <c r="AL49" s="242"/>
      <c r="AM49" s="242"/>
      <c r="AN49" s="242"/>
      <c r="AO49" s="100"/>
      <c r="AP49" s="100"/>
      <c r="AQ49" s="97"/>
    </row>
    <row r="50" spans="1:43" ht="12" customHeight="1" x14ac:dyDescent="0.25">
      <c r="A50" s="248" t="s">
        <v>323</v>
      </c>
      <c r="B50" s="248"/>
      <c r="C50" s="248"/>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4"/>
      <c r="AL50" s="244"/>
      <c r="AM50" s="244"/>
      <c r="AN50" s="244"/>
      <c r="AO50" s="101"/>
      <c r="AP50" s="101"/>
      <c r="AQ50" s="97"/>
    </row>
    <row r="51" spans="1:43" ht="6.75" customHeight="1" x14ac:dyDescent="0.25">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99"/>
      <c r="AN51" s="99"/>
      <c r="AO51" s="99"/>
      <c r="AP51" s="99"/>
      <c r="AQ51" s="97"/>
    </row>
    <row r="52" spans="1:43" ht="24" customHeight="1" x14ac:dyDescent="0.25">
      <c r="A52" s="252" t="s">
        <v>324</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38" t="s">
        <v>281</v>
      </c>
      <c r="AL52" s="238"/>
      <c r="AM52" s="238" t="s">
        <v>318</v>
      </c>
      <c r="AN52" s="238"/>
      <c r="AO52" s="98" t="s">
        <v>319</v>
      </c>
      <c r="AP52" s="98" t="s">
        <v>320</v>
      </c>
      <c r="AQ52" s="97"/>
    </row>
    <row r="53" spans="1:43" ht="11.25" customHeight="1" x14ac:dyDescent="0.25">
      <c r="A53" s="253" t="s">
        <v>325</v>
      </c>
      <c r="B53" s="253"/>
      <c r="C53" s="253"/>
      <c r="D53" s="253"/>
      <c r="E53" s="253"/>
      <c r="F53" s="253"/>
      <c r="G53" s="253"/>
      <c r="H53" s="253"/>
      <c r="I53" s="253"/>
      <c r="J53" s="253"/>
      <c r="K53" s="253"/>
      <c r="L53" s="253"/>
      <c r="M53" s="253"/>
      <c r="N53" s="253"/>
      <c r="O53" s="253"/>
      <c r="P53" s="253"/>
      <c r="Q53" s="253"/>
      <c r="R53" s="253"/>
      <c r="S53" s="253"/>
      <c r="T53" s="253"/>
      <c r="U53" s="253"/>
      <c r="V53" s="253"/>
      <c r="W53" s="253"/>
      <c r="X53" s="253"/>
      <c r="Y53" s="253"/>
      <c r="Z53" s="253"/>
      <c r="AA53" s="253"/>
      <c r="AB53" s="253"/>
      <c r="AC53" s="253"/>
      <c r="AD53" s="253"/>
      <c r="AE53" s="253"/>
      <c r="AF53" s="253"/>
      <c r="AG53" s="253"/>
      <c r="AH53" s="253"/>
      <c r="AI53" s="253"/>
      <c r="AJ53" s="253"/>
      <c r="AK53" s="247"/>
      <c r="AL53" s="247"/>
      <c r="AM53" s="247"/>
      <c r="AN53" s="247"/>
      <c r="AO53" s="103"/>
      <c r="AP53" s="103"/>
      <c r="AQ53" s="97"/>
    </row>
    <row r="54" spans="1:43" ht="12" customHeight="1" x14ac:dyDescent="0.25">
      <c r="A54" s="241" t="s">
        <v>326</v>
      </c>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242"/>
      <c r="AL54" s="242"/>
      <c r="AM54" s="242"/>
      <c r="AN54" s="242"/>
      <c r="AO54" s="100"/>
      <c r="AP54" s="100"/>
      <c r="AQ54" s="97"/>
    </row>
    <row r="55" spans="1:43" ht="12" customHeight="1" x14ac:dyDescent="0.25">
      <c r="A55" s="241" t="s">
        <v>327</v>
      </c>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242"/>
      <c r="AL55" s="242"/>
      <c r="AM55" s="242"/>
      <c r="AN55" s="242"/>
      <c r="AO55" s="100"/>
      <c r="AP55" s="100"/>
      <c r="AQ55" s="97"/>
    </row>
    <row r="56" spans="1:43" ht="12" customHeight="1" x14ac:dyDescent="0.25">
      <c r="A56" s="248" t="s">
        <v>328</v>
      </c>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J56" s="248"/>
      <c r="AK56" s="244"/>
      <c r="AL56" s="244"/>
      <c r="AM56" s="244"/>
      <c r="AN56" s="244"/>
      <c r="AO56" s="101"/>
      <c r="AP56" s="101"/>
      <c r="AQ56" s="97"/>
    </row>
    <row r="57" spans="1:43" ht="6" customHeight="1" x14ac:dyDescent="0.25">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9"/>
      <c r="AN57" s="99"/>
      <c r="AO57" s="99"/>
      <c r="AP57" s="99"/>
      <c r="AQ57" s="96"/>
    </row>
    <row r="58" spans="1:43" ht="24" customHeight="1" x14ac:dyDescent="0.25">
      <c r="A58" s="252" t="s">
        <v>329</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38" t="s">
        <v>281</v>
      </c>
      <c r="AL58" s="238"/>
      <c r="AM58" s="238" t="s">
        <v>318</v>
      </c>
      <c r="AN58" s="238"/>
      <c r="AO58" s="98" t="s">
        <v>319</v>
      </c>
      <c r="AP58" s="98" t="s">
        <v>320</v>
      </c>
      <c r="AQ58" s="97"/>
    </row>
    <row r="59" spans="1:43" ht="12.75" customHeight="1" x14ac:dyDescent="0.25">
      <c r="A59" s="254" t="s">
        <v>330</v>
      </c>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55"/>
      <c r="AL59" s="255"/>
      <c r="AM59" s="255"/>
      <c r="AN59" s="255"/>
      <c r="AO59" s="105"/>
      <c r="AP59" s="105"/>
      <c r="AQ59" s="106"/>
    </row>
    <row r="60" spans="1:43" ht="12" customHeight="1" x14ac:dyDescent="0.25">
      <c r="A60" s="241" t="s">
        <v>331</v>
      </c>
      <c r="B60" s="241"/>
      <c r="C60" s="241"/>
      <c r="D60" s="241"/>
      <c r="E60" s="241"/>
      <c r="F60" s="241"/>
      <c r="G60" s="241"/>
      <c r="H60" s="241"/>
      <c r="I60" s="241"/>
      <c r="J60" s="241"/>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242"/>
      <c r="AL60" s="242"/>
      <c r="AM60" s="242"/>
      <c r="AN60" s="242"/>
      <c r="AO60" s="100"/>
      <c r="AP60" s="100"/>
      <c r="AQ60" s="97"/>
    </row>
    <row r="61" spans="1:43" ht="12" customHeight="1" x14ac:dyDescent="0.25">
      <c r="A61" s="241" t="s">
        <v>332</v>
      </c>
      <c r="B61" s="241"/>
      <c r="C61" s="241"/>
      <c r="D61" s="241"/>
      <c r="E61" s="241"/>
      <c r="F61" s="241"/>
      <c r="G61" s="241"/>
      <c r="H61" s="241"/>
      <c r="I61" s="241"/>
      <c r="J61" s="241"/>
      <c r="K61" s="241"/>
      <c r="L61" s="241"/>
      <c r="M61" s="241"/>
      <c r="N61" s="241"/>
      <c r="O61" s="241"/>
      <c r="P61" s="241"/>
      <c r="Q61" s="241"/>
      <c r="R61" s="241"/>
      <c r="S61" s="241"/>
      <c r="T61" s="241"/>
      <c r="U61" s="241"/>
      <c r="V61" s="241"/>
      <c r="W61" s="241"/>
      <c r="X61" s="241"/>
      <c r="Y61" s="241"/>
      <c r="Z61" s="241"/>
      <c r="AA61" s="241"/>
      <c r="AB61" s="241"/>
      <c r="AC61" s="241"/>
      <c r="AD61" s="241"/>
      <c r="AE61" s="241"/>
      <c r="AF61" s="241"/>
      <c r="AG61" s="241"/>
      <c r="AH61" s="241"/>
      <c r="AI61" s="241"/>
      <c r="AJ61" s="241"/>
      <c r="AK61" s="242"/>
      <c r="AL61" s="242"/>
      <c r="AM61" s="242"/>
      <c r="AN61" s="242"/>
      <c r="AO61" s="100"/>
      <c r="AP61" s="100"/>
      <c r="AQ61" s="97"/>
    </row>
    <row r="62" spans="1:43" ht="12" customHeight="1" x14ac:dyDescent="0.25">
      <c r="A62" s="241" t="s">
        <v>304</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2"/>
      <c r="AL62" s="242"/>
      <c r="AM62" s="242"/>
      <c r="AN62" s="242"/>
      <c r="AO62" s="100"/>
      <c r="AP62" s="100"/>
      <c r="AQ62" s="97"/>
    </row>
    <row r="63" spans="1:43" ht="9.75" customHeight="1" x14ac:dyDescent="0.25">
      <c r="A63" s="241"/>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2"/>
      <c r="AL63" s="242"/>
      <c r="AM63" s="242"/>
      <c r="AN63" s="242"/>
      <c r="AO63" s="100"/>
      <c r="AP63" s="100"/>
      <c r="AQ63" s="97"/>
    </row>
    <row r="64" spans="1:43" ht="9.75" customHeight="1" x14ac:dyDescent="0.25">
      <c r="A64" s="241"/>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2"/>
      <c r="AL64" s="242"/>
      <c r="AM64" s="242"/>
      <c r="AN64" s="242"/>
      <c r="AO64" s="100"/>
      <c r="AP64" s="100"/>
      <c r="AQ64" s="97"/>
    </row>
    <row r="65" spans="1:43" ht="12" customHeight="1" x14ac:dyDescent="0.25">
      <c r="A65" s="241" t="s">
        <v>333</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2"/>
      <c r="AL65" s="242"/>
      <c r="AM65" s="242"/>
      <c r="AN65" s="242"/>
      <c r="AO65" s="100"/>
      <c r="AP65" s="100"/>
      <c r="AQ65" s="97"/>
    </row>
    <row r="66" spans="1:43" ht="27.75" customHeight="1" x14ac:dyDescent="0.25">
      <c r="A66" s="256" t="s">
        <v>334</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6"/>
      <c r="AK66" s="257"/>
      <c r="AL66" s="257"/>
      <c r="AM66" s="257"/>
      <c r="AN66" s="257"/>
      <c r="AO66" s="107"/>
      <c r="AP66" s="107"/>
      <c r="AQ66" s="106"/>
    </row>
    <row r="67" spans="1:43" ht="11.25" customHeight="1" x14ac:dyDescent="0.25">
      <c r="A67" s="241" t="s">
        <v>335</v>
      </c>
      <c r="B67" s="241"/>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41"/>
      <c r="AH67" s="241"/>
      <c r="AI67" s="241"/>
      <c r="AJ67" s="241"/>
      <c r="AK67" s="242"/>
      <c r="AL67" s="242"/>
      <c r="AM67" s="242"/>
      <c r="AN67" s="242"/>
      <c r="AO67" s="100"/>
      <c r="AP67" s="100"/>
      <c r="AQ67" s="97"/>
    </row>
    <row r="68" spans="1:43" ht="25.5" customHeight="1" x14ac:dyDescent="0.25">
      <c r="A68" s="256" t="s">
        <v>336</v>
      </c>
      <c r="B68" s="256"/>
      <c r="C68" s="256"/>
      <c r="D68" s="256"/>
      <c r="E68" s="256"/>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6"/>
      <c r="AK68" s="257"/>
      <c r="AL68" s="257"/>
      <c r="AM68" s="257"/>
      <c r="AN68" s="257"/>
      <c r="AO68" s="107"/>
      <c r="AP68" s="107"/>
      <c r="AQ68" s="106"/>
    </row>
    <row r="69" spans="1:43" ht="12" customHeight="1" x14ac:dyDescent="0.25">
      <c r="A69" s="241" t="s">
        <v>337</v>
      </c>
      <c r="B69" s="241"/>
      <c r="C69" s="241"/>
      <c r="D69" s="241"/>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41"/>
      <c r="AH69" s="241"/>
      <c r="AI69" s="241"/>
      <c r="AJ69" s="241"/>
      <c r="AK69" s="242"/>
      <c r="AL69" s="242"/>
      <c r="AM69" s="242"/>
      <c r="AN69" s="242"/>
      <c r="AO69" s="100"/>
      <c r="AP69" s="100"/>
      <c r="AQ69" s="97"/>
    </row>
    <row r="70" spans="1:43" ht="12.75" customHeight="1" x14ac:dyDescent="0.25">
      <c r="A70" s="258" t="s">
        <v>338</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257"/>
      <c r="AL70" s="257"/>
      <c r="AM70" s="257"/>
      <c r="AN70" s="257"/>
      <c r="AO70" s="107"/>
      <c r="AP70" s="107"/>
      <c r="AQ70" s="106"/>
    </row>
    <row r="71" spans="1:43" ht="12" customHeight="1" x14ac:dyDescent="0.25">
      <c r="A71" s="241" t="s">
        <v>307</v>
      </c>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42"/>
      <c r="AL71" s="242"/>
      <c r="AM71" s="242"/>
      <c r="AN71" s="242"/>
      <c r="AO71" s="100"/>
      <c r="AP71" s="100"/>
      <c r="AQ71" s="97"/>
    </row>
    <row r="72" spans="1:43" ht="12.75" customHeight="1" x14ac:dyDescent="0.25">
      <c r="A72" s="259" t="s">
        <v>339</v>
      </c>
      <c r="B72" s="259"/>
      <c r="C72" s="259"/>
      <c r="D72" s="259"/>
      <c r="E72" s="259"/>
      <c r="F72" s="259"/>
      <c r="G72" s="259"/>
      <c r="H72" s="259"/>
      <c r="I72" s="259"/>
      <c r="J72" s="259"/>
      <c r="K72" s="259"/>
      <c r="L72" s="259"/>
      <c r="M72" s="259"/>
      <c r="N72" s="259"/>
      <c r="O72" s="259"/>
      <c r="P72" s="259"/>
      <c r="Q72" s="259"/>
      <c r="R72" s="259"/>
      <c r="S72" s="259"/>
      <c r="T72" s="259"/>
      <c r="U72" s="259"/>
      <c r="V72" s="259"/>
      <c r="W72" s="259"/>
      <c r="X72" s="259"/>
      <c r="Y72" s="259"/>
      <c r="Z72" s="259"/>
      <c r="AA72" s="259"/>
      <c r="AB72" s="259"/>
      <c r="AC72" s="259"/>
      <c r="AD72" s="259"/>
      <c r="AE72" s="259"/>
      <c r="AF72" s="259"/>
      <c r="AG72" s="259"/>
      <c r="AH72" s="259"/>
      <c r="AI72" s="259"/>
      <c r="AJ72" s="259"/>
      <c r="AK72" s="260"/>
      <c r="AL72" s="260"/>
      <c r="AM72" s="260"/>
      <c r="AN72" s="260"/>
      <c r="AO72" s="109"/>
      <c r="AP72" s="109"/>
      <c r="AQ72" s="106"/>
    </row>
    <row r="73" spans="1:43" ht="7.5" customHeight="1" x14ac:dyDescent="0.25">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9"/>
      <c r="AN73" s="99"/>
      <c r="AO73" s="99"/>
      <c r="AP73" s="99"/>
      <c r="AQ73" s="96"/>
    </row>
    <row r="74" spans="1:43" ht="25.5" customHeight="1" x14ac:dyDescent="0.25">
      <c r="A74" s="252" t="s">
        <v>340</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38" t="s">
        <v>281</v>
      </c>
      <c r="AL74" s="238"/>
      <c r="AM74" s="238" t="s">
        <v>318</v>
      </c>
      <c r="AN74" s="238"/>
      <c r="AO74" s="98" t="s">
        <v>319</v>
      </c>
      <c r="AP74" s="98" t="s">
        <v>320</v>
      </c>
      <c r="AQ74" s="97"/>
    </row>
    <row r="75" spans="1:43" ht="25.5" customHeight="1" x14ac:dyDescent="0.25">
      <c r="A75" s="256" t="s">
        <v>336</v>
      </c>
      <c r="B75" s="256"/>
      <c r="C75" s="256"/>
      <c r="D75" s="256"/>
      <c r="E75" s="256"/>
      <c r="F75" s="256"/>
      <c r="G75" s="256"/>
      <c r="H75" s="256"/>
      <c r="I75" s="256"/>
      <c r="J75" s="256"/>
      <c r="K75" s="256"/>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6"/>
      <c r="AK75" s="257"/>
      <c r="AL75" s="257"/>
      <c r="AM75" s="261"/>
      <c r="AN75" s="261"/>
      <c r="AO75" s="110"/>
      <c r="AP75" s="110"/>
      <c r="AQ75" s="106"/>
    </row>
    <row r="76" spans="1:43" ht="12" customHeight="1" x14ac:dyDescent="0.25">
      <c r="A76" s="241" t="s">
        <v>335</v>
      </c>
      <c r="B76" s="241"/>
      <c r="C76" s="241"/>
      <c r="D76" s="241"/>
      <c r="E76" s="241"/>
      <c r="F76" s="241"/>
      <c r="G76" s="241"/>
      <c r="H76" s="241"/>
      <c r="I76" s="241"/>
      <c r="J76" s="241"/>
      <c r="K76" s="241"/>
      <c r="L76" s="241"/>
      <c r="M76" s="241"/>
      <c r="N76" s="241"/>
      <c r="O76" s="241"/>
      <c r="P76" s="241"/>
      <c r="Q76" s="241"/>
      <c r="R76" s="241"/>
      <c r="S76" s="241"/>
      <c r="T76" s="241"/>
      <c r="U76" s="241"/>
      <c r="V76" s="241"/>
      <c r="W76" s="241"/>
      <c r="X76" s="241"/>
      <c r="Y76" s="241"/>
      <c r="Z76" s="241"/>
      <c r="AA76" s="241"/>
      <c r="AB76" s="241"/>
      <c r="AC76" s="241"/>
      <c r="AD76" s="241"/>
      <c r="AE76" s="241"/>
      <c r="AF76" s="241"/>
      <c r="AG76" s="241"/>
      <c r="AH76" s="241"/>
      <c r="AI76" s="241"/>
      <c r="AJ76" s="241"/>
      <c r="AK76" s="242"/>
      <c r="AL76" s="242"/>
      <c r="AM76" s="262"/>
      <c r="AN76" s="262"/>
      <c r="AO76" s="111"/>
      <c r="AP76" s="111"/>
      <c r="AQ76" s="97"/>
    </row>
    <row r="77" spans="1:43" ht="12" customHeight="1" x14ac:dyDescent="0.25">
      <c r="A77" s="241" t="s">
        <v>337</v>
      </c>
      <c r="B77" s="241"/>
      <c r="C77" s="241"/>
      <c r="D77" s="241"/>
      <c r="E77" s="241"/>
      <c r="F77" s="241"/>
      <c r="G77" s="241"/>
      <c r="H77" s="241"/>
      <c r="I77" s="241"/>
      <c r="J77" s="241"/>
      <c r="K77" s="241"/>
      <c r="L77" s="241"/>
      <c r="M77" s="241"/>
      <c r="N77" s="241"/>
      <c r="O77" s="241"/>
      <c r="P77" s="241"/>
      <c r="Q77" s="241"/>
      <c r="R77" s="241"/>
      <c r="S77" s="241"/>
      <c r="T77" s="241"/>
      <c r="U77" s="241"/>
      <c r="V77" s="241"/>
      <c r="W77" s="241"/>
      <c r="X77" s="241"/>
      <c r="Y77" s="241"/>
      <c r="Z77" s="241"/>
      <c r="AA77" s="241"/>
      <c r="AB77" s="241"/>
      <c r="AC77" s="241"/>
      <c r="AD77" s="241"/>
      <c r="AE77" s="241"/>
      <c r="AF77" s="241"/>
      <c r="AG77" s="241"/>
      <c r="AH77" s="241"/>
      <c r="AI77" s="241"/>
      <c r="AJ77" s="241"/>
      <c r="AK77" s="242"/>
      <c r="AL77" s="242"/>
      <c r="AM77" s="262"/>
      <c r="AN77" s="262"/>
      <c r="AO77" s="111"/>
      <c r="AP77" s="111"/>
      <c r="AQ77" s="97"/>
    </row>
    <row r="78" spans="1:43" ht="12" customHeight="1" x14ac:dyDescent="0.25">
      <c r="A78" s="241" t="s">
        <v>307</v>
      </c>
      <c r="B78" s="241"/>
      <c r="C78" s="241"/>
      <c r="D78" s="241"/>
      <c r="E78" s="241"/>
      <c r="F78" s="241"/>
      <c r="G78" s="241"/>
      <c r="H78" s="241"/>
      <c r="I78" s="241"/>
      <c r="J78" s="241"/>
      <c r="K78" s="241"/>
      <c r="L78" s="241"/>
      <c r="M78" s="241"/>
      <c r="N78" s="241"/>
      <c r="O78" s="241"/>
      <c r="P78" s="241"/>
      <c r="Q78" s="241"/>
      <c r="R78" s="241"/>
      <c r="S78" s="241"/>
      <c r="T78" s="241"/>
      <c r="U78" s="241"/>
      <c r="V78" s="241"/>
      <c r="W78" s="241"/>
      <c r="X78" s="241"/>
      <c r="Y78" s="241"/>
      <c r="Z78" s="241"/>
      <c r="AA78" s="241"/>
      <c r="AB78" s="241"/>
      <c r="AC78" s="241"/>
      <c r="AD78" s="241"/>
      <c r="AE78" s="241"/>
      <c r="AF78" s="241"/>
      <c r="AG78" s="241"/>
      <c r="AH78" s="241"/>
      <c r="AI78" s="241"/>
      <c r="AJ78" s="241"/>
      <c r="AK78" s="242"/>
      <c r="AL78" s="242"/>
      <c r="AM78" s="262"/>
      <c r="AN78" s="262"/>
      <c r="AO78" s="111"/>
      <c r="AP78" s="111"/>
      <c r="AQ78" s="97"/>
    </row>
    <row r="79" spans="1:43" ht="12" customHeight="1" x14ac:dyDescent="0.25">
      <c r="A79" s="241" t="s">
        <v>341</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c r="AC79" s="241"/>
      <c r="AD79" s="241"/>
      <c r="AE79" s="241"/>
      <c r="AF79" s="241"/>
      <c r="AG79" s="241"/>
      <c r="AH79" s="241"/>
      <c r="AI79" s="241"/>
      <c r="AJ79" s="241"/>
      <c r="AK79" s="242"/>
      <c r="AL79" s="242"/>
      <c r="AM79" s="262"/>
      <c r="AN79" s="262"/>
      <c r="AO79" s="111"/>
      <c r="AP79" s="111"/>
      <c r="AQ79" s="97"/>
    </row>
    <row r="80" spans="1:43" ht="12" customHeight="1" x14ac:dyDescent="0.25">
      <c r="A80" s="241" t="s">
        <v>342</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42"/>
      <c r="AL80" s="242"/>
      <c r="AM80" s="262"/>
      <c r="AN80" s="262"/>
      <c r="AO80" s="111"/>
      <c r="AP80" s="111"/>
      <c r="AQ80" s="97"/>
    </row>
    <row r="81" spans="1:45" ht="12.75" customHeight="1" x14ac:dyDescent="0.25">
      <c r="A81" s="241" t="s">
        <v>343</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2"/>
      <c r="AL81" s="242"/>
      <c r="AM81" s="262"/>
      <c r="AN81" s="262"/>
      <c r="AO81" s="111"/>
      <c r="AP81" s="111"/>
      <c r="AQ81" s="97"/>
    </row>
    <row r="82" spans="1:45" ht="12.75" customHeight="1" x14ac:dyDescent="0.25">
      <c r="A82" s="241" t="s">
        <v>344</v>
      </c>
      <c r="B82" s="241"/>
      <c r="C82" s="241"/>
      <c r="D82" s="241"/>
      <c r="E82" s="241"/>
      <c r="F82" s="241"/>
      <c r="G82" s="241"/>
      <c r="H82" s="241"/>
      <c r="I82" s="241"/>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242"/>
      <c r="AL82" s="242"/>
      <c r="AM82" s="262"/>
      <c r="AN82" s="262"/>
      <c r="AO82" s="111"/>
      <c r="AP82" s="111"/>
      <c r="AQ82" s="97"/>
    </row>
    <row r="83" spans="1:45" ht="12" customHeight="1" x14ac:dyDescent="0.25">
      <c r="A83" s="258" t="s">
        <v>345</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57"/>
      <c r="AL83" s="257"/>
      <c r="AM83" s="261"/>
      <c r="AN83" s="261"/>
      <c r="AO83" s="110"/>
      <c r="AP83" s="110"/>
      <c r="AQ83" s="106"/>
    </row>
    <row r="84" spans="1:45" ht="12" customHeight="1" x14ac:dyDescent="0.25">
      <c r="A84" s="258" t="s">
        <v>346</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57"/>
      <c r="AL84" s="257"/>
      <c r="AM84" s="261"/>
      <c r="AN84" s="261"/>
      <c r="AO84" s="110"/>
      <c r="AP84" s="110"/>
      <c r="AQ84" s="106"/>
    </row>
    <row r="85" spans="1:45" ht="12" customHeight="1" x14ac:dyDescent="0.25">
      <c r="A85" s="241" t="s">
        <v>347</v>
      </c>
      <c r="B85" s="241"/>
      <c r="C85" s="241"/>
      <c r="D85" s="241"/>
      <c r="E85" s="241"/>
      <c r="F85" s="241"/>
      <c r="G85" s="241"/>
      <c r="H85" s="241"/>
      <c r="I85" s="241"/>
      <c r="J85" s="241"/>
      <c r="K85" s="241"/>
      <c r="L85" s="241"/>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2"/>
      <c r="AL85" s="242"/>
      <c r="AM85" s="262"/>
      <c r="AN85" s="262"/>
      <c r="AO85" s="111"/>
      <c r="AP85" s="111"/>
      <c r="AQ85" s="96"/>
    </row>
    <row r="86" spans="1:45" ht="27.75" customHeight="1" x14ac:dyDescent="0.25">
      <c r="A86" s="256" t="s">
        <v>348</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6"/>
      <c r="AK86" s="257"/>
      <c r="AL86" s="257"/>
      <c r="AM86" s="261"/>
      <c r="AN86" s="261"/>
      <c r="AO86" s="110"/>
      <c r="AP86" s="110"/>
      <c r="AQ86" s="106"/>
    </row>
    <row r="87" spans="1:45" ht="15" customHeight="1" x14ac:dyDescent="0.25">
      <c r="A87" s="256" t="s">
        <v>349</v>
      </c>
      <c r="B87" s="256"/>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6"/>
      <c r="AK87" s="257"/>
      <c r="AL87" s="257"/>
      <c r="AM87" s="261"/>
      <c r="AN87" s="261"/>
      <c r="AO87" s="110"/>
      <c r="AP87" s="110"/>
      <c r="AQ87" s="106"/>
    </row>
    <row r="88" spans="1:45" ht="14.25" customHeight="1" x14ac:dyDescent="0.25">
      <c r="A88" s="263" t="s">
        <v>350</v>
      </c>
      <c r="B88" s="263"/>
      <c r="C88" s="263"/>
      <c r="D88" s="263"/>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257"/>
      <c r="AL88" s="257"/>
      <c r="AM88" s="261"/>
      <c r="AN88" s="261"/>
      <c r="AO88" s="110"/>
      <c r="AP88" s="110"/>
      <c r="AQ88" s="106"/>
    </row>
    <row r="89" spans="1:45" x14ac:dyDescent="0.25">
      <c r="A89" s="263" t="s">
        <v>351</v>
      </c>
      <c r="B89" s="263"/>
      <c r="C89" s="263"/>
      <c r="D89" s="263"/>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257"/>
      <c r="AL89" s="257"/>
      <c r="AM89" s="261"/>
      <c r="AN89" s="261"/>
      <c r="AO89" s="110"/>
      <c r="AP89" s="110"/>
      <c r="AQ89" s="96"/>
    </row>
    <row r="90" spans="1:45" ht="12" customHeight="1" x14ac:dyDescent="0.25">
      <c r="A90" s="108" t="s">
        <v>352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260"/>
      <c r="AL90" s="260"/>
      <c r="AM90" s="264"/>
      <c r="AN90" s="264"/>
      <c r="AO90" s="114"/>
      <c r="AP90" s="114"/>
      <c r="AQ90" s="97"/>
    </row>
    <row r="91" spans="1:45" ht="3" customHeight="1"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115"/>
    </row>
    <row r="92" spans="1:45" ht="13.5" customHeight="1" x14ac:dyDescent="0.25">
      <c r="A92" s="99" t="s">
        <v>353</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115"/>
    </row>
    <row r="93" spans="1:45" ht="13.5" customHeight="1" x14ac:dyDescent="0.25">
      <c r="A93" s="116" t="s">
        <v>354</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x14ac:dyDescent="0.25">
      <c r="A94" s="116" t="s">
        <v>355</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6"/>
    </row>
    <row r="95" spans="1:45" x14ac:dyDescent="0.25">
      <c r="A95" s="116" t="s">
        <v>356</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6"/>
    </row>
    <row r="96" spans="1:45" x14ac:dyDescent="0.25">
      <c r="A96" s="99" t="s">
        <v>357</v>
      </c>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55"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1" zoomScale="65" zoomScaleNormal="100" zoomScalePageLayoutView="65" workbookViewId="0">
      <selection activeCell="Q39" sqref="Q39"/>
    </sheetView>
  </sheetViews>
  <sheetFormatPr defaultColWidth="9" defaultRowHeight="15.75" x14ac:dyDescent="0.25"/>
  <cols>
    <col min="1" max="1" width="9" style="167"/>
    <col min="2" max="2" width="40.85546875" style="167" customWidth="1"/>
    <col min="3" max="4" width="16.5703125" style="167" customWidth="1"/>
    <col min="5" max="6" width="9" style="167" hidden="1" customWidth="1"/>
    <col min="7" max="10" width="16.5703125" style="167" customWidth="1"/>
    <col min="11" max="11" width="18" style="167" customWidth="1"/>
    <col min="12" max="12" width="27.85546875" style="167" customWidth="1"/>
    <col min="13" max="16384" width="9" style="170"/>
  </cols>
  <sheetData>
    <row r="1" spans="1:12" ht="15.95" customHeight="1" x14ac:dyDescent="0.25">
      <c r="C1" s="168" t="s">
        <v>602</v>
      </c>
      <c r="L1" s="169" t="s">
        <v>0</v>
      </c>
    </row>
    <row r="2" spans="1:12" ht="15.95" customHeight="1" x14ac:dyDescent="0.25">
      <c r="C2" s="168" t="s">
        <v>602</v>
      </c>
      <c r="L2" s="169" t="s">
        <v>1</v>
      </c>
    </row>
    <row r="3" spans="1:12" ht="15.95" customHeight="1" x14ac:dyDescent="0.25">
      <c r="C3" s="168" t="s">
        <v>602</v>
      </c>
      <c r="L3" s="169" t="s">
        <v>2</v>
      </c>
    </row>
    <row r="4" spans="1:12" ht="15.95" customHeight="1" x14ac:dyDescent="0.25"/>
    <row r="5" spans="1:12" ht="15.95" customHeight="1" x14ac:dyDescent="0.25">
      <c r="A5" s="265" t="s">
        <v>603</v>
      </c>
      <c r="B5" s="265"/>
      <c r="C5" s="265"/>
      <c r="D5" s="265"/>
      <c r="E5" s="265"/>
      <c r="F5" s="265"/>
      <c r="G5" s="265"/>
      <c r="H5" s="265"/>
      <c r="I5" s="265"/>
      <c r="J5" s="265"/>
      <c r="K5" s="265"/>
      <c r="L5" s="265"/>
    </row>
    <row r="6" spans="1:12" ht="15.95" customHeight="1" x14ac:dyDescent="0.25"/>
    <row r="7" spans="1:12" ht="18.95" customHeight="1" x14ac:dyDescent="0.3">
      <c r="A7" s="268" t="s">
        <v>604</v>
      </c>
      <c r="B7" s="268"/>
      <c r="C7" s="268"/>
      <c r="D7" s="268"/>
      <c r="E7" s="268"/>
      <c r="F7" s="268"/>
      <c r="G7" s="268"/>
      <c r="H7" s="268"/>
      <c r="I7" s="268"/>
      <c r="J7" s="268"/>
      <c r="K7" s="268"/>
      <c r="L7" s="268"/>
    </row>
    <row r="8" spans="1:12" ht="15.95" customHeight="1" x14ac:dyDescent="0.25"/>
    <row r="9" spans="1:12" ht="15.95" customHeight="1" x14ac:dyDescent="0.25">
      <c r="A9" s="265" t="s">
        <v>605</v>
      </c>
      <c r="B9" s="265"/>
      <c r="C9" s="265"/>
      <c r="D9" s="265"/>
      <c r="E9" s="265"/>
      <c r="F9" s="265"/>
      <c r="G9" s="265"/>
      <c r="H9" s="265"/>
      <c r="I9" s="265"/>
      <c r="J9" s="265"/>
      <c r="K9" s="265"/>
      <c r="L9" s="265"/>
    </row>
    <row r="10" spans="1:12" ht="15.95" customHeight="1" x14ac:dyDescent="0.25">
      <c r="A10" s="266" t="s">
        <v>6</v>
      </c>
      <c r="B10" s="266"/>
      <c r="C10" s="266"/>
      <c r="D10" s="266"/>
      <c r="E10" s="266"/>
      <c r="F10" s="266"/>
      <c r="G10" s="266"/>
      <c r="H10" s="266"/>
      <c r="I10" s="266"/>
      <c r="J10" s="266"/>
      <c r="K10" s="266"/>
      <c r="L10" s="266"/>
    </row>
    <row r="11" spans="1:12" ht="15.95" customHeight="1" x14ac:dyDescent="0.25"/>
    <row r="12" spans="1:12" ht="15.95" customHeight="1" x14ac:dyDescent="0.25">
      <c r="A12" s="265" t="s">
        <v>606</v>
      </c>
      <c r="B12" s="265"/>
      <c r="C12" s="265"/>
      <c r="D12" s="265"/>
      <c r="E12" s="265"/>
      <c r="F12" s="265"/>
      <c r="G12" s="265"/>
      <c r="H12" s="265"/>
      <c r="I12" s="265"/>
      <c r="J12" s="265"/>
      <c r="K12" s="265"/>
      <c r="L12" s="265"/>
    </row>
    <row r="13" spans="1:12" ht="15.95" customHeight="1" x14ac:dyDescent="0.25">
      <c r="A13" s="266" t="s">
        <v>8</v>
      </c>
      <c r="B13" s="266"/>
      <c r="C13" s="266"/>
      <c r="D13" s="266"/>
      <c r="E13" s="266"/>
      <c r="F13" s="266"/>
      <c r="G13" s="266"/>
      <c r="H13" s="266"/>
      <c r="I13" s="266"/>
      <c r="J13" s="266"/>
      <c r="K13" s="266"/>
      <c r="L13" s="266"/>
    </row>
    <row r="14" spans="1:12" ht="15.95" customHeight="1" x14ac:dyDescent="0.25"/>
    <row r="15" spans="1:12" ht="15.95" customHeight="1" x14ac:dyDescent="0.25">
      <c r="A15" s="267" t="s">
        <v>9</v>
      </c>
      <c r="B15" s="267"/>
      <c r="C15" s="267"/>
      <c r="D15" s="267"/>
      <c r="E15" s="267"/>
      <c r="F15" s="267"/>
      <c r="G15" s="267"/>
      <c r="H15" s="267"/>
      <c r="I15" s="267"/>
      <c r="J15" s="267"/>
      <c r="K15" s="267"/>
      <c r="L15" s="267"/>
    </row>
    <row r="16" spans="1:12" ht="15.95" customHeight="1" x14ac:dyDescent="0.25">
      <c r="A16" s="266" t="s">
        <v>10</v>
      </c>
      <c r="B16" s="266"/>
      <c r="C16" s="266"/>
      <c r="D16" s="266"/>
      <c r="E16" s="266"/>
      <c r="F16" s="266"/>
      <c r="G16" s="266"/>
      <c r="H16" s="266"/>
      <c r="I16" s="266"/>
      <c r="J16" s="266"/>
      <c r="K16" s="266"/>
      <c r="L16" s="266"/>
    </row>
    <row r="17" spans="1:12" ht="15.95" customHeight="1" x14ac:dyDescent="0.25"/>
    <row r="18" spans="1:12" ht="15.95" customHeight="1" x14ac:dyDescent="0.25"/>
    <row r="19" spans="1:12" ht="18.95" customHeight="1" x14ac:dyDescent="0.3">
      <c r="A19" s="269" t="s">
        <v>633</v>
      </c>
      <c r="B19" s="269"/>
      <c r="C19" s="269"/>
      <c r="D19" s="269"/>
      <c r="E19" s="269"/>
      <c r="F19" s="269"/>
      <c r="G19" s="269"/>
      <c r="H19" s="269"/>
      <c r="I19" s="269"/>
      <c r="J19" s="269"/>
      <c r="K19" s="269"/>
      <c r="L19" s="269"/>
    </row>
    <row r="20" spans="1:12" ht="11.1" customHeight="1" x14ac:dyDescent="0.25"/>
    <row r="21" spans="1:12" ht="15.95" customHeight="1" x14ac:dyDescent="0.25">
      <c r="A21" s="270" t="s">
        <v>359</v>
      </c>
      <c r="B21" s="270" t="s">
        <v>634</v>
      </c>
      <c r="C21" s="273" t="s">
        <v>360</v>
      </c>
      <c r="D21" s="273"/>
      <c r="E21" s="273"/>
      <c r="F21" s="273"/>
      <c r="G21" s="273"/>
      <c r="H21" s="273"/>
      <c r="I21" s="270" t="s">
        <v>361</v>
      </c>
      <c r="J21" s="270" t="s">
        <v>362</v>
      </c>
      <c r="K21" s="270" t="s">
        <v>363</v>
      </c>
      <c r="L21" s="270" t="s">
        <v>364</v>
      </c>
    </row>
    <row r="22" spans="1:12" ht="33" customHeight="1" x14ac:dyDescent="0.25">
      <c r="A22" s="271"/>
      <c r="B22" s="271"/>
      <c r="C22" s="273" t="s">
        <v>365</v>
      </c>
      <c r="D22" s="273"/>
      <c r="E22" s="204"/>
      <c r="F22" s="204"/>
      <c r="G22" s="273" t="s">
        <v>428</v>
      </c>
      <c r="H22" s="273"/>
      <c r="I22" s="271"/>
      <c r="J22" s="271"/>
      <c r="K22" s="271"/>
      <c r="L22" s="271"/>
    </row>
    <row r="23" spans="1:12" ht="33" customHeight="1" x14ac:dyDescent="0.25">
      <c r="A23" s="272"/>
      <c r="B23" s="272"/>
      <c r="C23" s="204" t="s">
        <v>366</v>
      </c>
      <c r="D23" s="204" t="s">
        <v>367</v>
      </c>
      <c r="E23" s="204" t="s">
        <v>366</v>
      </c>
      <c r="F23" s="204" t="s">
        <v>367</v>
      </c>
      <c r="G23" s="204" t="s">
        <v>366</v>
      </c>
      <c r="H23" s="204" t="s">
        <v>367</v>
      </c>
      <c r="I23" s="272"/>
      <c r="J23" s="272"/>
      <c r="K23" s="272"/>
      <c r="L23" s="272"/>
    </row>
    <row r="24" spans="1:12" ht="15.95" customHeight="1" x14ac:dyDescent="0.25">
      <c r="A24" s="205" t="s">
        <v>15</v>
      </c>
      <c r="B24" s="206" t="s">
        <v>18</v>
      </c>
      <c r="C24" s="206" t="s">
        <v>20</v>
      </c>
      <c r="D24" s="206" t="s">
        <v>23</v>
      </c>
      <c r="E24" s="206" t="s">
        <v>26</v>
      </c>
      <c r="F24" s="206" t="s">
        <v>29</v>
      </c>
      <c r="G24" s="206" t="s">
        <v>32</v>
      </c>
      <c r="H24" s="206" t="s">
        <v>34</v>
      </c>
      <c r="I24" s="206" t="s">
        <v>36</v>
      </c>
      <c r="J24" s="206" t="s">
        <v>39</v>
      </c>
      <c r="K24" s="206" t="s">
        <v>41</v>
      </c>
      <c r="L24" s="206" t="s">
        <v>44</v>
      </c>
    </row>
    <row r="25" spans="1:12" s="209" customFormat="1" ht="15.95" customHeight="1" x14ac:dyDescent="0.25">
      <c r="A25" s="205" t="s">
        <v>15</v>
      </c>
      <c r="B25" s="205" t="s">
        <v>368</v>
      </c>
      <c r="C25" s="207" t="s">
        <v>67</v>
      </c>
      <c r="D25" s="207" t="s">
        <v>67</v>
      </c>
      <c r="E25" s="208" t="s">
        <v>67</v>
      </c>
      <c r="F25" s="208" t="s">
        <v>67</v>
      </c>
      <c r="G25" s="208" t="s">
        <v>67</v>
      </c>
      <c r="H25" s="208" t="s">
        <v>67</v>
      </c>
      <c r="I25" s="208" t="s">
        <v>158</v>
      </c>
      <c r="J25" s="208" t="s">
        <v>158</v>
      </c>
      <c r="K25" s="208" t="s">
        <v>67</v>
      </c>
      <c r="L25" s="208" t="s">
        <v>67</v>
      </c>
    </row>
    <row r="26" spans="1:12" ht="15.95" customHeight="1" x14ac:dyDescent="0.25">
      <c r="A26" s="205" t="s">
        <v>369</v>
      </c>
      <c r="B26" s="206" t="s">
        <v>370</v>
      </c>
      <c r="C26" s="210" t="s">
        <v>635</v>
      </c>
      <c r="D26" s="210" t="s">
        <v>635</v>
      </c>
      <c r="E26" s="204" t="s">
        <v>67</v>
      </c>
      <c r="F26" s="204" t="s">
        <v>67</v>
      </c>
      <c r="G26" s="204" t="s">
        <v>67</v>
      </c>
      <c r="H26" s="204" t="s">
        <v>67</v>
      </c>
      <c r="I26" s="204" t="s">
        <v>158</v>
      </c>
      <c r="J26" s="204" t="s">
        <v>158</v>
      </c>
      <c r="K26" s="204" t="s">
        <v>67</v>
      </c>
      <c r="L26" s="204" t="s">
        <v>67</v>
      </c>
    </row>
    <row r="27" spans="1:12" ht="33" customHeight="1" x14ac:dyDescent="0.25">
      <c r="A27" s="205" t="s">
        <v>371</v>
      </c>
      <c r="B27" s="206" t="s">
        <v>372</v>
      </c>
      <c r="C27" s="210" t="s">
        <v>635</v>
      </c>
      <c r="D27" s="210" t="s">
        <v>635</v>
      </c>
      <c r="E27" s="204" t="s">
        <v>67</v>
      </c>
      <c r="F27" s="204" t="s">
        <v>67</v>
      </c>
      <c r="G27" s="204" t="s">
        <v>67</v>
      </c>
      <c r="H27" s="204" t="s">
        <v>67</v>
      </c>
      <c r="I27" s="204" t="s">
        <v>158</v>
      </c>
      <c r="J27" s="204" t="s">
        <v>158</v>
      </c>
      <c r="K27" s="204" t="s">
        <v>67</v>
      </c>
      <c r="L27" s="204" t="s">
        <v>67</v>
      </c>
    </row>
    <row r="28" spans="1:12" ht="51" customHeight="1" x14ac:dyDescent="0.25">
      <c r="A28" s="205" t="s">
        <v>373</v>
      </c>
      <c r="B28" s="206" t="s">
        <v>374</v>
      </c>
      <c r="C28" s="210" t="s">
        <v>635</v>
      </c>
      <c r="D28" s="210" t="s">
        <v>635</v>
      </c>
      <c r="E28" s="204" t="s">
        <v>67</v>
      </c>
      <c r="F28" s="204" t="s">
        <v>67</v>
      </c>
      <c r="G28" s="204" t="s">
        <v>67</v>
      </c>
      <c r="H28" s="204" t="s">
        <v>67</v>
      </c>
      <c r="I28" s="204" t="s">
        <v>158</v>
      </c>
      <c r="J28" s="204" t="s">
        <v>158</v>
      </c>
      <c r="K28" s="204" t="s">
        <v>67</v>
      </c>
      <c r="L28" s="204" t="s">
        <v>67</v>
      </c>
    </row>
    <row r="29" spans="1:12" ht="33" customHeight="1" x14ac:dyDescent="0.25">
      <c r="A29" s="205" t="s">
        <v>375</v>
      </c>
      <c r="B29" s="206" t="s">
        <v>376</v>
      </c>
      <c r="C29" s="210" t="s">
        <v>635</v>
      </c>
      <c r="D29" s="210" t="s">
        <v>635</v>
      </c>
      <c r="E29" s="204" t="s">
        <v>67</v>
      </c>
      <c r="F29" s="204" t="s">
        <v>67</v>
      </c>
      <c r="G29" s="204" t="s">
        <v>67</v>
      </c>
      <c r="H29" s="204" t="s">
        <v>67</v>
      </c>
      <c r="I29" s="204" t="s">
        <v>158</v>
      </c>
      <c r="J29" s="204" t="s">
        <v>158</v>
      </c>
      <c r="K29" s="204" t="s">
        <v>67</v>
      </c>
      <c r="L29" s="204" t="s">
        <v>67</v>
      </c>
    </row>
    <row r="30" spans="1:12" ht="33" customHeight="1" x14ac:dyDescent="0.25">
      <c r="A30" s="205" t="s">
        <v>377</v>
      </c>
      <c r="B30" s="206" t="s">
        <v>378</v>
      </c>
      <c r="C30" s="210" t="s">
        <v>635</v>
      </c>
      <c r="D30" s="210" t="s">
        <v>635</v>
      </c>
      <c r="E30" s="204" t="s">
        <v>67</v>
      </c>
      <c r="F30" s="204" t="s">
        <v>67</v>
      </c>
      <c r="G30" s="204" t="s">
        <v>67</v>
      </c>
      <c r="H30" s="204" t="s">
        <v>67</v>
      </c>
      <c r="I30" s="204" t="s">
        <v>158</v>
      </c>
      <c r="J30" s="204" t="s">
        <v>158</v>
      </c>
      <c r="K30" s="204" t="s">
        <v>67</v>
      </c>
      <c r="L30" s="204" t="s">
        <v>67</v>
      </c>
    </row>
    <row r="31" spans="1:12" ht="51" customHeight="1" x14ac:dyDescent="0.25">
      <c r="A31" s="205" t="s">
        <v>379</v>
      </c>
      <c r="B31" s="206" t="s">
        <v>380</v>
      </c>
      <c r="C31" s="211" t="s">
        <v>648</v>
      </c>
      <c r="D31" s="211" t="str">
        <f>C31</f>
        <v>13.05.2024</v>
      </c>
      <c r="E31" s="204" t="s">
        <v>67</v>
      </c>
      <c r="F31" s="204" t="s">
        <v>67</v>
      </c>
      <c r="G31" s="204" t="s">
        <v>67</v>
      </c>
      <c r="H31" s="204" t="s">
        <v>67</v>
      </c>
      <c r="I31" s="204" t="s">
        <v>158</v>
      </c>
      <c r="J31" s="204" t="s">
        <v>158</v>
      </c>
      <c r="K31" s="204" t="s">
        <v>67</v>
      </c>
      <c r="L31" s="204" t="s">
        <v>67</v>
      </c>
    </row>
    <row r="32" spans="1:12" ht="51" customHeight="1" x14ac:dyDescent="0.25">
      <c r="A32" s="205" t="s">
        <v>381</v>
      </c>
      <c r="B32" s="206" t="s">
        <v>382</v>
      </c>
      <c r="C32" s="211">
        <v>45630</v>
      </c>
      <c r="D32" s="211">
        <f>C32</f>
        <v>45630</v>
      </c>
      <c r="E32" s="204" t="s">
        <v>67</v>
      </c>
      <c r="F32" s="204" t="s">
        <v>67</v>
      </c>
      <c r="G32" s="204" t="s">
        <v>67</v>
      </c>
      <c r="H32" s="204" t="s">
        <v>67</v>
      </c>
      <c r="I32" s="204" t="s">
        <v>158</v>
      </c>
      <c r="J32" s="204" t="s">
        <v>158</v>
      </c>
      <c r="K32" s="204" t="s">
        <v>67</v>
      </c>
      <c r="L32" s="204" t="s">
        <v>67</v>
      </c>
    </row>
    <row r="33" spans="1:12" ht="33" customHeight="1" x14ac:dyDescent="0.25">
      <c r="A33" s="205" t="s">
        <v>383</v>
      </c>
      <c r="B33" s="206" t="s">
        <v>384</v>
      </c>
      <c r="C33" s="210" t="s">
        <v>635</v>
      </c>
      <c r="D33" s="210" t="s">
        <v>635</v>
      </c>
      <c r="E33" s="204" t="s">
        <v>67</v>
      </c>
      <c r="F33" s="204" t="s">
        <v>67</v>
      </c>
      <c r="G33" s="204" t="s">
        <v>67</v>
      </c>
      <c r="H33" s="204" t="s">
        <v>67</v>
      </c>
      <c r="I33" s="204" t="s">
        <v>158</v>
      </c>
      <c r="J33" s="204" t="s">
        <v>158</v>
      </c>
      <c r="K33" s="204" t="s">
        <v>67</v>
      </c>
      <c r="L33" s="204" t="s">
        <v>67</v>
      </c>
    </row>
    <row r="34" spans="1:12" ht="51" customHeight="1" x14ac:dyDescent="0.25">
      <c r="A34" s="205" t="s">
        <v>385</v>
      </c>
      <c r="B34" s="206" t="s">
        <v>386</v>
      </c>
      <c r="C34" s="210" t="s">
        <v>635</v>
      </c>
      <c r="D34" s="210" t="s">
        <v>635</v>
      </c>
      <c r="E34" s="204" t="s">
        <v>67</v>
      </c>
      <c r="F34" s="204" t="s">
        <v>67</v>
      </c>
      <c r="G34" s="204" t="s">
        <v>67</v>
      </c>
      <c r="H34" s="204" t="s">
        <v>67</v>
      </c>
      <c r="I34" s="204" t="s">
        <v>158</v>
      </c>
      <c r="J34" s="204" t="s">
        <v>158</v>
      </c>
      <c r="K34" s="204" t="s">
        <v>67</v>
      </c>
      <c r="L34" s="204" t="s">
        <v>67</v>
      </c>
    </row>
    <row r="35" spans="1:12" ht="15.95" customHeight="1" x14ac:dyDescent="0.25">
      <c r="A35" s="205" t="s">
        <v>387</v>
      </c>
      <c r="B35" s="206" t="s">
        <v>388</v>
      </c>
      <c r="C35" s="211">
        <v>45792</v>
      </c>
      <c r="D35" s="211">
        <f>C35</f>
        <v>45792</v>
      </c>
      <c r="E35" s="204" t="s">
        <v>67</v>
      </c>
      <c r="F35" s="204" t="s">
        <v>67</v>
      </c>
      <c r="G35" s="204" t="s">
        <v>67</v>
      </c>
      <c r="H35" s="204" t="s">
        <v>67</v>
      </c>
      <c r="I35" s="204" t="s">
        <v>158</v>
      </c>
      <c r="J35" s="204" t="s">
        <v>158</v>
      </c>
      <c r="K35" s="204" t="s">
        <v>67</v>
      </c>
      <c r="L35" s="204" t="s">
        <v>67</v>
      </c>
    </row>
    <row r="36" spans="1:12" ht="33" customHeight="1" x14ac:dyDescent="0.25">
      <c r="A36" s="205" t="s">
        <v>389</v>
      </c>
      <c r="B36" s="206" t="s">
        <v>390</v>
      </c>
      <c r="C36" s="210" t="s">
        <v>635</v>
      </c>
      <c r="D36" s="210" t="s">
        <v>635</v>
      </c>
      <c r="E36" s="204" t="s">
        <v>67</v>
      </c>
      <c r="F36" s="204" t="s">
        <v>67</v>
      </c>
      <c r="G36" s="204" t="s">
        <v>67</v>
      </c>
      <c r="H36" s="204" t="s">
        <v>67</v>
      </c>
      <c r="I36" s="204" t="s">
        <v>158</v>
      </c>
      <c r="J36" s="204" t="s">
        <v>158</v>
      </c>
      <c r="K36" s="204" t="s">
        <v>67</v>
      </c>
      <c r="L36" s="204" t="s">
        <v>67</v>
      </c>
    </row>
    <row r="37" spans="1:12" ht="61.5" customHeight="1" x14ac:dyDescent="0.25">
      <c r="A37" s="205" t="s">
        <v>391</v>
      </c>
      <c r="B37" s="206" t="s">
        <v>392</v>
      </c>
      <c r="C37" s="210" t="s">
        <v>636</v>
      </c>
      <c r="D37" s="210" t="s">
        <v>636</v>
      </c>
      <c r="E37" s="204" t="s">
        <v>67</v>
      </c>
      <c r="F37" s="204" t="s">
        <v>67</v>
      </c>
      <c r="G37" s="204" t="s">
        <v>67</v>
      </c>
      <c r="H37" s="204" t="s">
        <v>67</v>
      </c>
      <c r="I37" s="204" t="s">
        <v>158</v>
      </c>
      <c r="J37" s="204" t="s">
        <v>158</v>
      </c>
      <c r="K37" s="204" t="s">
        <v>67</v>
      </c>
      <c r="L37" s="204" t="s">
        <v>67</v>
      </c>
    </row>
    <row r="38" spans="1:12" s="209" customFormat="1" ht="15.95" customHeight="1" x14ac:dyDescent="0.25">
      <c r="A38" s="205" t="s">
        <v>393</v>
      </c>
      <c r="B38" s="205" t="s">
        <v>394</v>
      </c>
      <c r="C38" s="207" t="s">
        <v>67</v>
      </c>
      <c r="D38" s="207" t="s">
        <v>67</v>
      </c>
      <c r="E38" s="208" t="s">
        <v>67</v>
      </c>
      <c r="F38" s="208" t="s">
        <v>67</v>
      </c>
      <c r="G38" s="208" t="s">
        <v>67</v>
      </c>
      <c r="H38" s="208" t="s">
        <v>67</v>
      </c>
      <c r="I38" s="208" t="s">
        <v>158</v>
      </c>
      <c r="J38" s="208" t="s">
        <v>158</v>
      </c>
      <c r="K38" s="208" t="s">
        <v>67</v>
      </c>
      <c r="L38" s="208" t="s">
        <v>67</v>
      </c>
    </row>
    <row r="39" spans="1:12" ht="68.099999999999994" customHeight="1" x14ac:dyDescent="0.25">
      <c r="A39" s="205" t="s">
        <v>18</v>
      </c>
      <c r="B39" s="206" t="s">
        <v>395</v>
      </c>
      <c r="C39" s="211" t="s">
        <v>649</v>
      </c>
      <c r="D39" s="211" t="str">
        <f>C39</f>
        <v>30.09.2025</v>
      </c>
      <c r="E39" s="204" t="s">
        <v>67</v>
      </c>
      <c r="F39" s="204" t="s">
        <v>67</v>
      </c>
      <c r="G39" s="204" t="s">
        <v>67</v>
      </c>
      <c r="H39" s="204" t="s">
        <v>67</v>
      </c>
      <c r="I39" s="204" t="s">
        <v>158</v>
      </c>
      <c r="J39" s="204" t="s">
        <v>158</v>
      </c>
      <c r="K39" s="204" t="s">
        <v>67</v>
      </c>
      <c r="L39" s="204" t="s">
        <v>67</v>
      </c>
    </row>
    <row r="40" spans="1:12" ht="102.95" customHeight="1" x14ac:dyDescent="0.25">
      <c r="A40" s="205" t="s">
        <v>396</v>
      </c>
      <c r="B40" s="206" t="s">
        <v>397</v>
      </c>
      <c r="C40" s="210" t="s">
        <v>637</v>
      </c>
      <c r="D40" s="210" t="s">
        <v>637</v>
      </c>
      <c r="E40" s="204" t="s">
        <v>67</v>
      </c>
      <c r="F40" s="204" t="s">
        <v>67</v>
      </c>
      <c r="G40" s="204" t="s">
        <v>67</v>
      </c>
      <c r="H40" s="204" t="s">
        <v>67</v>
      </c>
      <c r="I40" s="204" t="s">
        <v>158</v>
      </c>
      <c r="J40" s="204" t="s">
        <v>158</v>
      </c>
      <c r="K40" s="204" t="s">
        <v>67</v>
      </c>
      <c r="L40" s="204" t="s">
        <v>67</v>
      </c>
    </row>
    <row r="41" spans="1:12" s="209" customFormat="1" ht="33" customHeight="1" x14ac:dyDescent="0.25">
      <c r="A41" s="205" t="s">
        <v>398</v>
      </c>
      <c r="B41" s="205" t="s">
        <v>399</v>
      </c>
      <c r="C41" s="207" t="s">
        <v>67</v>
      </c>
      <c r="D41" s="207" t="s">
        <v>67</v>
      </c>
      <c r="E41" s="208" t="s">
        <v>67</v>
      </c>
      <c r="F41" s="208" t="s">
        <v>67</v>
      </c>
      <c r="G41" s="208" t="s">
        <v>67</v>
      </c>
      <c r="H41" s="208" t="s">
        <v>67</v>
      </c>
      <c r="I41" s="208" t="s">
        <v>158</v>
      </c>
      <c r="J41" s="208" t="s">
        <v>158</v>
      </c>
      <c r="K41" s="208" t="s">
        <v>67</v>
      </c>
      <c r="L41" s="208" t="s">
        <v>67</v>
      </c>
    </row>
    <row r="42" spans="1:12" ht="51" customHeight="1" x14ac:dyDescent="0.25">
      <c r="A42" s="205" t="s">
        <v>20</v>
      </c>
      <c r="B42" s="206" t="s">
        <v>400</v>
      </c>
      <c r="C42" s="211">
        <v>46054</v>
      </c>
      <c r="D42" s="211">
        <v>46133</v>
      </c>
      <c r="E42" s="204" t="s">
        <v>67</v>
      </c>
      <c r="F42" s="204" t="s">
        <v>67</v>
      </c>
      <c r="G42" s="204" t="s">
        <v>67</v>
      </c>
      <c r="H42" s="204" t="s">
        <v>67</v>
      </c>
      <c r="I42" s="204" t="s">
        <v>158</v>
      </c>
      <c r="J42" s="204" t="s">
        <v>158</v>
      </c>
      <c r="K42" s="204" t="s">
        <v>67</v>
      </c>
      <c r="L42" s="204" t="s">
        <v>67</v>
      </c>
    </row>
    <row r="43" spans="1:12" ht="57" customHeight="1" x14ac:dyDescent="0.25">
      <c r="A43" s="205" t="s">
        <v>401</v>
      </c>
      <c r="B43" s="206" t="s">
        <v>402</v>
      </c>
      <c r="C43" s="210" t="s">
        <v>637</v>
      </c>
      <c r="D43" s="210" t="s">
        <v>637</v>
      </c>
      <c r="E43" s="204" t="s">
        <v>67</v>
      </c>
      <c r="F43" s="204" t="s">
        <v>67</v>
      </c>
      <c r="G43" s="204" t="s">
        <v>67</v>
      </c>
      <c r="H43" s="204" t="s">
        <v>67</v>
      </c>
      <c r="I43" s="204" t="s">
        <v>158</v>
      </c>
      <c r="J43" s="204" t="s">
        <v>158</v>
      </c>
      <c r="K43" s="204" t="s">
        <v>67</v>
      </c>
      <c r="L43" s="204" t="s">
        <v>67</v>
      </c>
    </row>
    <row r="44" spans="1:12" ht="15.95" customHeight="1" x14ac:dyDescent="0.25">
      <c r="A44" s="205" t="s">
        <v>403</v>
      </c>
      <c r="B44" s="206" t="s">
        <v>404</v>
      </c>
      <c r="C44" s="211">
        <f>D42</f>
        <v>46133</v>
      </c>
      <c r="D44" s="211">
        <v>46316</v>
      </c>
      <c r="E44" s="204" t="s">
        <v>67</v>
      </c>
      <c r="F44" s="204" t="s">
        <v>67</v>
      </c>
      <c r="G44" s="204" t="s">
        <v>67</v>
      </c>
      <c r="H44" s="204" t="s">
        <v>67</v>
      </c>
      <c r="I44" s="204" t="s">
        <v>158</v>
      </c>
      <c r="J44" s="204" t="s">
        <v>158</v>
      </c>
      <c r="K44" s="204" t="s">
        <v>67</v>
      </c>
      <c r="L44" s="204" t="s">
        <v>67</v>
      </c>
    </row>
    <row r="45" spans="1:12" ht="68.099999999999994" customHeight="1" x14ac:dyDescent="0.25">
      <c r="A45" s="205" t="s">
        <v>405</v>
      </c>
      <c r="B45" s="206" t="s">
        <v>406</v>
      </c>
      <c r="C45" s="210" t="s">
        <v>635</v>
      </c>
      <c r="D45" s="210" t="s">
        <v>635</v>
      </c>
      <c r="E45" s="204" t="s">
        <v>67</v>
      </c>
      <c r="F45" s="204" t="s">
        <v>67</v>
      </c>
      <c r="G45" s="204" t="s">
        <v>67</v>
      </c>
      <c r="H45" s="204" t="s">
        <v>67</v>
      </c>
      <c r="I45" s="204" t="s">
        <v>158</v>
      </c>
      <c r="J45" s="204" t="s">
        <v>158</v>
      </c>
      <c r="K45" s="204" t="s">
        <v>67</v>
      </c>
      <c r="L45" s="204" t="s">
        <v>67</v>
      </c>
    </row>
    <row r="46" spans="1:12" ht="155.1" customHeight="1" x14ac:dyDescent="0.25">
      <c r="A46" s="205" t="s">
        <v>407</v>
      </c>
      <c r="B46" s="206" t="s">
        <v>408</v>
      </c>
      <c r="C46" s="210" t="s">
        <v>635</v>
      </c>
      <c r="D46" s="210" t="s">
        <v>635</v>
      </c>
      <c r="E46" s="204" t="s">
        <v>67</v>
      </c>
      <c r="F46" s="204" t="s">
        <v>67</v>
      </c>
      <c r="G46" s="204" t="s">
        <v>67</v>
      </c>
      <c r="H46" s="204" t="s">
        <v>67</v>
      </c>
      <c r="I46" s="204" t="s">
        <v>158</v>
      </c>
      <c r="J46" s="204" t="s">
        <v>158</v>
      </c>
      <c r="K46" s="204" t="s">
        <v>67</v>
      </c>
      <c r="L46" s="204" t="s">
        <v>67</v>
      </c>
    </row>
    <row r="47" spans="1:12" ht="15.95" customHeight="1" x14ac:dyDescent="0.25">
      <c r="A47" s="205" t="s">
        <v>409</v>
      </c>
      <c r="B47" s="206" t="s">
        <v>410</v>
      </c>
      <c r="C47" s="211">
        <v>46317</v>
      </c>
      <c r="D47" s="211">
        <v>46356</v>
      </c>
      <c r="E47" s="204" t="s">
        <v>67</v>
      </c>
      <c r="F47" s="204" t="s">
        <v>67</v>
      </c>
      <c r="G47" s="204" t="s">
        <v>67</v>
      </c>
      <c r="H47" s="204" t="s">
        <v>67</v>
      </c>
      <c r="I47" s="204" t="s">
        <v>158</v>
      </c>
      <c r="J47" s="204" t="s">
        <v>158</v>
      </c>
      <c r="K47" s="204" t="s">
        <v>67</v>
      </c>
      <c r="L47" s="204" t="s">
        <v>67</v>
      </c>
    </row>
    <row r="48" spans="1:12" s="209" customFormat="1" ht="15.95" customHeight="1" x14ac:dyDescent="0.25">
      <c r="A48" s="205" t="s">
        <v>411</v>
      </c>
      <c r="B48" s="205" t="s">
        <v>412</v>
      </c>
      <c r="C48" s="207" t="s">
        <v>67</v>
      </c>
      <c r="D48" s="207" t="s">
        <v>67</v>
      </c>
      <c r="E48" s="208" t="s">
        <v>67</v>
      </c>
      <c r="F48" s="208" t="s">
        <v>67</v>
      </c>
      <c r="G48" s="208" t="s">
        <v>67</v>
      </c>
      <c r="H48" s="208" t="s">
        <v>67</v>
      </c>
      <c r="I48" s="208" t="s">
        <v>158</v>
      </c>
      <c r="J48" s="208" t="s">
        <v>158</v>
      </c>
      <c r="K48" s="208" t="s">
        <v>67</v>
      </c>
      <c r="L48" s="208" t="s">
        <v>67</v>
      </c>
    </row>
    <row r="49" spans="1:12" ht="33" customHeight="1" x14ac:dyDescent="0.25">
      <c r="A49" s="205" t="s">
        <v>23</v>
      </c>
      <c r="B49" s="206" t="s">
        <v>638</v>
      </c>
      <c r="C49" s="211">
        <v>46371</v>
      </c>
      <c r="D49" s="211">
        <v>46376</v>
      </c>
      <c r="E49" s="204" t="s">
        <v>67</v>
      </c>
      <c r="F49" s="204" t="s">
        <v>67</v>
      </c>
      <c r="G49" s="204" t="s">
        <v>67</v>
      </c>
      <c r="H49" s="204" t="s">
        <v>67</v>
      </c>
      <c r="I49" s="204" t="s">
        <v>158</v>
      </c>
      <c r="J49" s="204" t="s">
        <v>158</v>
      </c>
      <c r="K49" s="204" t="s">
        <v>67</v>
      </c>
      <c r="L49" s="204" t="s">
        <v>67</v>
      </c>
    </row>
    <row r="50" spans="1:12" ht="86.1" customHeight="1" x14ac:dyDescent="0.25">
      <c r="A50" s="205" t="s">
        <v>413</v>
      </c>
      <c r="B50" s="206" t="s">
        <v>414</v>
      </c>
      <c r="C50" s="211">
        <v>46383</v>
      </c>
      <c r="D50" s="211">
        <v>46383</v>
      </c>
      <c r="E50" s="204" t="s">
        <v>67</v>
      </c>
      <c r="F50" s="204" t="s">
        <v>67</v>
      </c>
      <c r="G50" s="204" t="s">
        <v>67</v>
      </c>
      <c r="H50" s="204" t="s">
        <v>67</v>
      </c>
      <c r="I50" s="204" t="s">
        <v>158</v>
      </c>
      <c r="J50" s="204" t="s">
        <v>158</v>
      </c>
      <c r="K50" s="204" t="s">
        <v>67</v>
      </c>
      <c r="L50" s="204" t="s">
        <v>67</v>
      </c>
    </row>
    <row r="51" spans="1:12" ht="51" customHeight="1" x14ac:dyDescent="0.25">
      <c r="A51" s="205" t="s">
        <v>415</v>
      </c>
      <c r="B51" s="206" t="s">
        <v>416</v>
      </c>
      <c r="C51" s="210" t="s">
        <v>635</v>
      </c>
      <c r="D51" s="210" t="s">
        <v>635</v>
      </c>
      <c r="E51" s="204" t="s">
        <v>67</v>
      </c>
      <c r="F51" s="204" t="s">
        <v>67</v>
      </c>
      <c r="G51" s="204" t="s">
        <v>67</v>
      </c>
      <c r="H51" s="204" t="s">
        <v>67</v>
      </c>
      <c r="I51" s="204" t="s">
        <v>158</v>
      </c>
      <c r="J51" s="204" t="s">
        <v>158</v>
      </c>
      <c r="K51" s="204" t="s">
        <v>67</v>
      </c>
      <c r="L51" s="204" t="s">
        <v>67</v>
      </c>
    </row>
    <row r="52" spans="1:12" ht="51" customHeight="1" x14ac:dyDescent="0.25">
      <c r="A52" s="205" t="s">
        <v>417</v>
      </c>
      <c r="B52" s="206" t="s">
        <v>418</v>
      </c>
      <c r="C52" s="210" t="s">
        <v>635</v>
      </c>
      <c r="D52" s="210" t="s">
        <v>635</v>
      </c>
      <c r="E52" s="204" t="s">
        <v>67</v>
      </c>
      <c r="F52" s="204" t="s">
        <v>67</v>
      </c>
      <c r="G52" s="204" t="s">
        <v>67</v>
      </c>
      <c r="H52" s="204" t="s">
        <v>67</v>
      </c>
      <c r="I52" s="204" t="s">
        <v>158</v>
      </c>
      <c r="J52" s="204" t="s">
        <v>158</v>
      </c>
      <c r="K52" s="204" t="s">
        <v>67</v>
      </c>
      <c r="L52" s="204" t="s">
        <v>67</v>
      </c>
    </row>
    <row r="53" spans="1:12" ht="33" customHeight="1" x14ac:dyDescent="0.25">
      <c r="A53" s="205" t="s">
        <v>419</v>
      </c>
      <c r="B53" s="206" t="s">
        <v>420</v>
      </c>
      <c r="C53" s="211">
        <v>46387</v>
      </c>
      <c r="D53" s="211">
        <v>46387</v>
      </c>
      <c r="E53" s="204" t="s">
        <v>67</v>
      </c>
      <c r="F53" s="204" t="s">
        <v>67</v>
      </c>
      <c r="G53" s="204" t="s">
        <v>67</v>
      </c>
      <c r="H53" s="204" t="s">
        <v>67</v>
      </c>
      <c r="I53" s="204" t="s">
        <v>158</v>
      </c>
      <c r="J53" s="204" t="s">
        <v>158</v>
      </c>
      <c r="K53" s="204" t="s">
        <v>67</v>
      </c>
      <c r="L53" s="204" t="s">
        <v>67</v>
      </c>
    </row>
    <row r="54" spans="1:12" ht="33" customHeight="1" x14ac:dyDescent="0.25">
      <c r="A54" s="205" t="s">
        <v>421</v>
      </c>
      <c r="B54" s="206" t="s">
        <v>639</v>
      </c>
      <c r="C54" s="210" t="s">
        <v>635</v>
      </c>
      <c r="D54" s="210" t="s">
        <v>635</v>
      </c>
      <c r="E54" s="204" t="s">
        <v>67</v>
      </c>
      <c r="F54" s="204" t="s">
        <v>67</v>
      </c>
      <c r="G54" s="204" t="s">
        <v>67</v>
      </c>
      <c r="H54" s="204" t="s">
        <v>67</v>
      </c>
      <c r="I54" s="204" t="s">
        <v>158</v>
      </c>
      <c r="J54" s="204" t="s">
        <v>158</v>
      </c>
      <c r="K54" s="204" t="s">
        <v>67</v>
      </c>
      <c r="L54" s="204" t="s">
        <v>67</v>
      </c>
    </row>
    <row r="55" spans="1:12" ht="11.1" customHeight="1" x14ac:dyDescent="0.25"/>
  </sheetData>
  <mergeCells count="18">
    <mergeCell ref="A16:L16"/>
    <mergeCell ref="A19:L19"/>
    <mergeCell ref="A21:A23"/>
    <mergeCell ref="B21:B23"/>
    <mergeCell ref="C21:H21"/>
    <mergeCell ref="I21:I23"/>
    <mergeCell ref="J21:J23"/>
    <mergeCell ref="K21:K23"/>
    <mergeCell ref="L21:L23"/>
    <mergeCell ref="C22:D22"/>
    <mergeCell ref="G22:H22"/>
    <mergeCell ref="A12:L12"/>
    <mergeCell ref="A13:L13"/>
    <mergeCell ref="A15:L15"/>
    <mergeCell ref="A5:L5"/>
    <mergeCell ref="A7:L7"/>
    <mergeCell ref="A9:L9"/>
    <mergeCell ref="A10:L10"/>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135</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22</cp:revision>
  <cp:lastPrinted>2015-11-30T14:18:17Z</cp:lastPrinted>
  <dcterms:created xsi:type="dcterms:W3CDTF">2015-08-16T15:31:05Z</dcterms:created>
  <dcterms:modified xsi:type="dcterms:W3CDTF">2025-11-10T15:10:43Z</dcterms:modified>
  <dc:language>ru-RU</dc:language>
</cp:coreProperties>
</file>